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damj\Desktop\Website\"/>
    </mc:Choice>
  </mc:AlternateContent>
  <xr:revisionPtr revIDLastSave="0" documentId="13_ncr:1_{3F3C86E5-7265-4355-B6D1-3BDC7CB236BE}" xr6:coauthVersionLast="47" xr6:coauthVersionMax="47" xr10:uidLastSave="{00000000-0000-0000-0000-000000000000}"/>
  <bookViews>
    <workbookView xWindow="32811" yWindow="-103" windowWidth="33120" windowHeight="18120" xr2:uid="{AB3EDC90-4220-4C32-930C-F4D23304607D}"/>
  </bookViews>
  <sheets>
    <sheet name="Summary" sheetId="1" r:id="rId1"/>
    <sheet name="1968-1998" sheetId="8" r:id="rId2"/>
    <sheet name="1971-2001" sheetId="15" r:id="rId3"/>
    <sheet name="1974-2004" sheetId="16" r:id="rId4"/>
    <sheet name="1977-2007" sheetId="17" r:id="rId5"/>
    <sheet name="1980-2010" sheetId="18" r:id="rId6"/>
    <sheet name="1983-2013" sheetId="19" r:id="rId7"/>
    <sheet name="1986-2016" sheetId="20" r:id="rId8"/>
    <sheet name="Stocks" sheetId="2" r:id="rId9"/>
    <sheet name="Bonds" sheetId="3" r:id="rId10"/>
    <sheet name="Gold" sheetId="4" r:id="rId11"/>
    <sheet name="NAREIT" sheetId="5" r:id="rId12"/>
    <sheet name="Cash" sheetId="6" r:id="rId13"/>
    <sheet name="Terms of Use" sheetId="21" r:id="rId14"/>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20" l="1"/>
  <c r="B5" i="20"/>
  <c r="B4" i="20"/>
  <c r="B3" i="20"/>
  <c r="B2" i="20"/>
  <c r="B1" i="20"/>
  <c r="A15" i="20" s="1"/>
  <c r="B6" i="19"/>
  <c r="B5" i="19"/>
  <c r="B4" i="19"/>
  <c r="B3" i="19"/>
  <c r="B2" i="19"/>
  <c r="B1" i="19"/>
  <c r="A15" i="19" s="1"/>
  <c r="B6" i="18"/>
  <c r="B5" i="18"/>
  <c r="B4" i="18"/>
  <c r="B3" i="18"/>
  <c r="B2" i="18"/>
  <c r="B1" i="18"/>
  <c r="A15" i="18" s="1"/>
  <c r="B6" i="17"/>
  <c r="B5" i="17"/>
  <c r="B4" i="17"/>
  <c r="B3" i="17"/>
  <c r="B2" i="17"/>
  <c r="B1" i="17"/>
  <c r="A15" i="17" s="1"/>
  <c r="B6" i="16"/>
  <c r="B5" i="16"/>
  <c r="B4" i="16"/>
  <c r="B3" i="16"/>
  <c r="B2" i="16"/>
  <c r="B1" i="16"/>
  <c r="A15" i="16" s="1"/>
  <c r="B6" i="15"/>
  <c r="B5" i="15"/>
  <c r="B4" i="15"/>
  <c r="B3" i="15"/>
  <c r="B2" i="15"/>
  <c r="B1" i="15"/>
  <c r="A15" i="15" s="1"/>
  <c r="C3" i="15" l="1"/>
  <c r="C11" i="15" s="1"/>
  <c r="C5" i="15"/>
  <c r="C13" i="15" s="1"/>
  <c r="C3" i="16"/>
  <c r="C11" i="16" s="1"/>
  <c r="C3" i="17"/>
  <c r="C11" i="17" s="1"/>
  <c r="C3" i="18"/>
  <c r="C11" i="18" s="1"/>
  <c r="C5" i="18"/>
  <c r="C13" i="18" s="1"/>
  <c r="C3" i="20"/>
  <c r="C11" i="20" s="1"/>
  <c r="C5" i="20"/>
  <c r="C13" i="20" s="1"/>
  <c r="C2" i="15"/>
  <c r="C10" i="15" s="1"/>
  <c r="C4" i="15"/>
  <c r="C12" i="15" s="1"/>
  <c r="C6" i="15"/>
  <c r="C14" i="15" s="1"/>
  <c r="C4" i="17"/>
  <c r="C12" i="17" s="1"/>
  <c r="C4" i="18"/>
  <c r="C12" i="18" s="1"/>
  <c r="C6" i="19"/>
  <c r="C14" i="19" s="1"/>
  <c r="C4" i="20"/>
  <c r="C12" i="20" s="1"/>
  <c r="C6" i="20"/>
  <c r="C14" i="20" s="1"/>
  <c r="B7" i="20"/>
  <c r="B7" i="16"/>
  <c r="C2" i="20"/>
  <c r="C10" i="20" s="1"/>
  <c r="C3" i="19"/>
  <c r="C11" i="19" s="1"/>
  <c r="C2" i="19"/>
  <c r="C10" i="19" s="1"/>
  <c r="C4" i="19"/>
  <c r="C12" i="19" s="1"/>
  <c r="C5" i="19"/>
  <c r="C13" i="19" s="1"/>
  <c r="B7" i="19"/>
  <c r="C6" i="18"/>
  <c r="C14" i="18" s="1"/>
  <c r="B7" i="18"/>
  <c r="C2" i="18"/>
  <c r="C10" i="18" s="1"/>
  <c r="B7" i="17"/>
  <c r="C2" i="17"/>
  <c r="C10" i="17" s="1"/>
  <c r="C5" i="17"/>
  <c r="C13" i="17" s="1"/>
  <c r="C6" i="17"/>
  <c r="C14" i="17" s="1"/>
  <c r="C2" i="16"/>
  <c r="C10" i="16" s="1"/>
  <c r="C4" i="16"/>
  <c r="C12" i="16" s="1"/>
  <c r="C5" i="16"/>
  <c r="C13" i="16" s="1"/>
  <c r="C6" i="16"/>
  <c r="C14" i="16" s="1"/>
  <c r="B7" i="15"/>
  <c r="B6" i="8"/>
  <c r="B5" i="8"/>
  <c r="B4" i="8"/>
  <c r="B3" i="8"/>
  <c r="B2" i="8"/>
  <c r="B1" i="8"/>
  <c r="A15" i="8" s="1"/>
  <c r="C7" i="15" l="1"/>
  <c r="C15" i="15"/>
  <c r="D6" i="15" s="1"/>
  <c r="D14" i="15" s="1"/>
  <c r="C3" i="8"/>
  <c r="C11" i="8" s="1"/>
  <c r="C2" i="8"/>
  <c r="C10" i="8" s="1"/>
  <c r="C4" i="8"/>
  <c r="C12" i="8" s="1"/>
  <c r="C6" i="8"/>
  <c r="C14" i="8" s="1"/>
  <c r="C7" i="20"/>
  <c r="C15" i="20"/>
  <c r="C7" i="19"/>
  <c r="C15" i="19"/>
  <c r="C7" i="18"/>
  <c r="C15" i="18"/>
  <c r="C7" i="17"/>
  <c r="C15" i="17"/>
  <c r="C7" i="16"/>
  <c r="C15" i="16"/>
  <c r="C5" i="8"/>
  <c r="C13" i="8" s="1"/>
  <c r="B7" i="8"/>
  <c r="D2" i="15" l="1"/>
  <c r="D10" i="15" s="1"/>
  <c r="D5" i="15"/>
  <c r="D13" i="15" s="1"/>
  <c r="D3" i="15"/>
  <c r="D11" i="15" s="1"/>
  <c r="D4" i="15"/>
  <c r="D12" i="15" s="1"/>
  <c r="C15" i="8"/>
  <c r="D6" i="8" s="1"/>
  <c r="D14" i="8" s="1"/>
  <c r="C7" i="8"/>
  <c r="D3" i="20"/>
  <c r="D11" i="20" s="1"/>
  <c r="D2" i="20"/>
  <c r="D10" i="20" s="1"/>
  <c r="D6" i="20"/>
  <c r="D14" i="20" s="1"/>
  <c r="D5" i="20"/>
  <c r="D13" i="20" s="1"/>
  <c r="D4" i="20"/>
  <c r="D12" i="20" s="1"/>
  <c r="D5" i="19"/>
  <c r="D13" i="19" s="1"/>
  <c r="D6" i="19"/>
  <c r="D14" i="19" s="1"/>
  <c r="D4" i="19"/>
  <c r="D12" i="19" s="1"/>
  <c r="D3" i="19"/>
  <c r="D11" i="19" s="1"/>
  <c r="D2" i="19"/>
  <c r="D10" i="19" s="1"/>
  <c r="D6" i="18"/>
  <c r="D14" i="18" s="1"/>
  <c r="D3" i="18"/>
  <c r="D11" i="18" s="1"/>
  <c r="D2" i="18"/>
  <c r="D10" i="18" s="1"/>
  <c r="D5" i="18"/>
  <c r="D13" i="18" s="1"/>
  <c r="D4" i="18"/>
  <c r="D12" i="18" s="1"/>
  <c r="D6" i="17"/>
  <c r="D14" i="17" s="1"/>
  <c r="D5" i="17"/>
  <c r="D13" i="17" s="1"/>
  <c r="D4" i="17"/>
  <c r="D12" i="17" s="1"/>
  <c r="D3" i="17"/>
  <c r="D11" i="17" s="1"/>
  <c r="D2" i="17"/>
  <c r="D10" i="17" s="1"/>
  <c r="D6" i="16"/>
  <c r="D14" i="16" s="1"/>
  <c r="D5" i="16"/>
  <c r="D13" i="16" s="1"/>
  <c r="D4" i="16"/>
  <c r="D12" i="16" s="1"/>
  <c r="D3" i="16"/>
  <c r="D11" i="16" s="1"/>
  <c r="D2" i="16"/>
  <c r="D10" i="16" s="1"/>
  <c r="D3" i="8" l="1"/>
  <c r="D11" i="8" s="1"/>
  <c r="D4" i="8"/>
  <c r="D12" i="8" s="1"/>
  <c r="D5" i="8"/>
  <c r="D13" i="8" s="1"/>
  <c r="D15" i="15"/>
  <c r="E6" i="15" s="1"/>
  <c r="E14" i="15" s="1"/>
  <c r="D2" i="8"/>
  <c r="D10" i="8" s="1"/>
  <c r="D7" i="15"/>
  <c r="D15" i="20"/>
  <c r="D7" i="20"/>
  <c r="D15" i="19"/>
  <c r="D7" i="19"/>
  <c r="D15" i="18"/>
  <c r="D7" i="18"/>
  <c r="D15" i="17"/>
  <c r="D7" i="17"/>
  <c r="D15" i="16"/>
  <c r="D7" i="16"/>
  <c r="D15" i="8" l="1"/>
  <c r="E3" i="8" s="1"/>
  <c r="E11" i="8" s="1"/>
  <c r="E3" i="15"/>
  <c r="E11" i="15" s="1"/>
  <c r="E5" i="15"/>
  <c r="E13" i="15" s="1"/>
  <c r="D7" i="8"/>
  <c r="E2" i="15"/>
  <c r="E10" i="15" s="1"/>
  <c r="E4" i="15"/>
  <c r="E12" i="15" s="1"/>
  <c r="E6" i="20"/>
  <c r="E14" i="20" s="1"/>
  <c r="E5" i="20"/>
  <c r="E13" i="20" s="1"/>
  <c r="E4" i="20"/>
  <c r="E12" i="20" s="1"/>
  <c r="E3" i="20"/>
  <c r="E11" i="20" s="1"/>
  <c r="E2" i="20"/>
  <c r="E10" i="20" s="1"/>
  <c r="E6" i="19"/>
  <c r="E14" i="19" s="1"/>
  <c r="E5" i="19"/>
  <c r="E13" i="19" s="1"/>
  <c r="E4" i="19"/>
  <c r="E12" i="19" s="1"/>
  <c r="E3" i="19"/>
  <c r="E11" i="19" s="1"/>
  <c r="E2" i="19"/>
  <c r="E10" i="19" s="1"/>
  <c r="E6" i="18"/>
  <c r="E14" i="18" s="1"/>
  <c r="E5" i="18"/>
  <c r="E13" i="18" s="1"/>
  <c r="E4" i="18"/>
  <c r="E12" i="18" s="1"/>
  <c r="E3" i="18"/>
  <c r="E11" i="18" s="1"/>
  <c r="E2" i="18"/>
  <c r="E10" i="18" s="1"/>
  <c r="E3" i="17"/>
  <c r="E11" i="17" s="1"/>
  <c r="E2" i="17"/>
  <c r="E10" i="17" s="1"/>
  <c r="E6" i="17"/>
  <c r="E14" i="17" s="1"/>
  <c r="E5" i="17"/>
  <c r="E13" i="17" s="1"/>
  <c r="E4" i="17"/>
  <c r="E12" i="17" s="1"/>
  <c r="E3" i="16"/>
  <c r="E11" i="16" s="1"/>
  <c r="E2" i="16"/>
  <c r="E10" i="16" s="1"/>
  <c r="E4" i="16"/>
  <c r="E12" i="16" s="1"/>
  <c r="E6" i="16"/>
  <c r="E14" i="16" s="1"/>
  <c r="E5" i="16"/>
  <c r="E13" i="16" s="1"/>
  <c r="E2" i="8" l="1"/>
  <c r="E10" i="8" s="1"/>
  <c r="E4" i="8"/>
  <c r="E12" i="8" s="1"/>
  <c r="E6" i="8"/>
  <c r="E14" i="8" s="1"/>
  <c r="E5" i="8"/>
  <c r="E13" i="8" s="1"/>
  <c r="E15" i="15"/>
  <c r="F2" i="15" s="1"/>
  <c r="F10" i="15" s="1"/>
  <c r="E7" i="15"/>
  <c r="E7" i="20"/>
  <c r="E15" i="20"/>
  <c r="E7" i="19"/>
  <c r="E15" i="19"/>
  <c r="E7" i="18"/>
  <c r="E15" i="18"/>
  <c r="E15" i="17"/>
  <c r="E7" i="17"/>
  <c r="E7" i="16"/>
  <c r="E15" i="16"/>
  <c r="F3" i="15"/>
  <c r="F11" i="15" s="1"/>
  <c r="F4" i="15" l="1"/>
  <c r="F12" i="15" s="1"/>
  <c r="E7" i="8"/>
  <c r="F6" i="15"/>
  <c r="F14" i="15" s="1"/>
  <c r="E15" i="8"/>
  <c r="F5" i="8" s="1"/>
  <c r="F13" i="8" s="1"/>
  <c r="F5" i="15"/>
  <c r="F13" i="15" s="1"/>
  <c r="F6" i="20"/>
  <c r="F14" i="20" s="1"/>
  <c r="F5" i="20"/>
  <c r="F13" i="20" s="1"/>
  <c r="F4" i="20"/>
  <c r="F12" i="20" s="1"/>
  <c r="F3" i="20"/>
  <c r="F11" i="20" s="1"/>
  <c r="F2" i="20"/>
  <c r="F10" i="20" s="1"/>
  <c r="F6" i="19"/>
  <c r="F14" i="19" s="1"/>
  <c r="F5" i="19"/>
  <c r="F13" i="19" s="1"/>
  <c r="F4" i="19"/>
  <c r="F12" i="19" s="1"/>
  <c r="F3" i="19"/>
  <c r="F11" i="19" s="1"/>
  <c r="F2" i="19"/>
  <c r="F10" i="19" s="1"/>
  <c r="F6" i="18"/>
  <c r="F14" i="18" s="1"/>
  <c r="F5" i="18"/>
  <c r="F13" i="18" s="1"/>
  <c r="F4" i="18"/>
  <c r="F12" i="18" s="1"/>
  <c r="F3" i="18"/>
  <c r="F11" i="18" s="1"/>
  <c r="F2" i="18"/>
  <c r="F10" i="18" s="1"/>
  <c r="F6" i="17"/>
  <c r="F14" i="17" s="1"/>
  <c r="F5" i="17"/>
  <c r="F13" i="17" s="1"/>
  <c r="F4" i="17"/>
  <c r="F12" i="17" s="1"/>
  <c r="F3" i="17"/>
  <c r="F11" i="17" s="1"/>
  <c r="F2" i="17"/>
  <c r="F10" i="17" s="1"/>
  <c r="F6" i="16"/>
  <c r="F14" i="16" s="1"/>
  <c r="F4" i="16"/>
  <c r="F12" i="16" s="1"/>
  <c r="F3" i="16"/>
  <c r="F11" i="16" s="1"/>
  <c r="F2" i="16"/>
  <c r="F10" i="16" s="1"/>
  <c r="F5" i="16"/>
  <c r="F13" i="16" s="1"/>
  <c r="F2" i="8" l="1"/>
  <c r="F10" i="8" s="1"/>
  <c r="F7" i="15"/>
  <c r="F6" i="8"/>
  <c r="F14" i="8" s="1"/>
  <c r="F15" i="15"/>
  <c r="G6" i="15" s="1"/>
  <c r="G14" i="15" s="1"/>
  <c r="F4" i="8"/>
  <c r="F12" i="8" s="1"/>
  <c r="F3" i="8"/>
  <c r="F11" i="8" s="1"/>
  <c r="F15" i="20"/>
  <c r="F7" i="20"/>
  <c r="F7" i="19"/>
  <c r="F15" i="19"/>
  <c r="F7" i="18"/>
  <c r="F15" i="18"/>
  <c r="F7" i="17"/>
  <c r="F15" i="17"/>
  <c r="F7" i="16"/>
  <c r="F15" i="16"/>
  <c r="F15" i="8" l="1"/>
  <c r="G4" i="8" s="1"/>
  <c r="G12" i="8" s="1"/>
  <c r="G3" i="15"/>
  <c r="G11" i="15" s="1"/>
  <c r="G4" i="15"/>
  <c r="G12" i="15" s="1"/>
  <c r="G5" i="15"/>
  <c r="G13" i="15" s="1"/>
  <c r="G2" i="15"/>
  <c r="G10" i="15" s="1"/>
  <c r="F7" i="8"/>
  <c r="G3" i="8"/>
  <c r="G11" i="8" s="1"/>
  <c r="G6" i="8"/>
  <c r="G14" i="8" s="1"/>
  <c r="G5" i="8"/>
  <c r="G13" i="8" s="1"/>
  <c r="G6" i="20"/>
  <c r="G14" i="20" s="1"/>
  <c r="G5" i="20"/>
  <c r="G13" i="20" s="1"/>
  <c r="G4" i="20"/>
  <c r="G12" i="20" s="1"/>
  <c r="G3" i="20"/>
  <c r="G11" i="20" s="1"/>
  <c r="G2" i="20"/>
  <c r="G10" i="20" s="1"/>
  <c r="G6" i="19"/>
  <c r="G14" i="19" s="1"/>
  <c r="G5" i="19"/>
  <c r="G13" i="19" s="1"/>
  <c r="G4" i="19"/>
  <c r="G12" i="19" s="1"/>
  <c r="G3" i="19"/>
  <c r="G11" i="19" s="1"/>
  <c r="G2" i="19"/>
  <c r="G10" i="19" s="1"/>
  <c r="G6" i="18"/>
  <c r="G14" i="18" s="1"/>
  <c r="G5" i="18"/>
  <c r="G13" i="18" s="1"/>
  <c r="G4" i="18"/>
  <c r="G12" i="18" s="1"/>
  <c r="G3" i="18"/>
  <c r="G11" i="18" s="1"/>
  <c r="G2" i="18"/>
  <c r="G10" i="18" s="1"/>
  <c r="G6" i="17"/>
  <c r="G14" i="17" s="1"/>
  <c r="G5" i="17"/>
  <c r="G13" i="17" s="1"/>
  <c r="G4" i="17"/>
  <c r="G12" i="17" s="1"/>
  <c r="G3" i="17"/>
  <c r="G11" i="17" s="1"/>
  <c r="G2" i="17"/>
  <c r="G10" i="17" s="1"/>
  <c r="G6" i="16"/>
  <c r="G14" i="16" s="1"/>
  <c r="G5" i="16"/>
  <c r="G13" i="16" s="1"/>
  <c r="G4" i="16"/>
  <c r="G12" i="16" s="1"/>
  <c r="G3" i="16"/>
  <c r="G11" i="16" s="1"/>
  <c r="G2" i="16"/>
  <c r="G10" i="16" s="1"/>
  <c r="B9" i="1"/>
  <c r="B10" i="1" s="1"/>
  <c r="D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D989" i="6"/>
  <c r="D990" i="6"/>
  <c r="D991" i="6"/>
  <c r="D992" i="6"/>
  <c r="D993" i="6"/>
  <c r="D994" i="6"/>
  <c r="D995" i="6"/>
  <c r="D996" i="6"/>
  <c r="D997" i="6"/>
  <c r="D998" i="6"/>
  <c r="D999" i="6"/>
  <c r="D1000" i="6"/>
  <c r="D1001" i="6"/>
  <c r="D1002" i="6"/>
  <c r="D1003" i="6"/>
  <c r="D1004" i="6"/>
  <c r="D1005" i="6"/>
  <c r="D1006" i="6"/>
  <c r="D1007" i="6"/>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2" i="5"/>
  <c r="G15" i="15" l="1"/>
  <c r="G2" i="8"/>
  <c r="G10" i="8" s="1"/>
  <c r="G7" i="15"/>
  <c r="G15" i="8"/>
  <c r="H2" i="8" s="1"/>
  <c r="H10" i="8" s="1"/>
  <c r="G7" i="20"/>
  <c r="G15" i="20"/>
  <c r="G7" i="19"/>
  <c r="G15" i="19"/>
  <c r="G7" i="18"/>
  <c r="G15" i="18"/>
  <c r="G7" i="17"/>
  <c r="G15" i="17"/>
  <c r="G7" i="16"/>
  <c r="G15" i="16"/>
  <c r="H6" i="15"/>
  <c r="H14" i="15" s="1"/>
  <c r="H5" i="15"/>
  <c r="H13" i="15" s="1"/>
  <c r="H4" i="15"/>
  <c r="H12" i="15" s="1"/>
  <c r="H3" i="15"/>
  <c r="H11" i="15" s="1"/>
  <c r="H2" i="15"/>
  <c r="H10" i="15" s="1"/>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G7" i="8" l="1"/>
  <c r="H5" i="8"/>
  <c r="H13" i="8" s="1"/>
  <c r="H6" i="8"/>
  <c r="H14" i="8" s="1"/>
  <c r="H3" i="8"/>
  <c r="H11" i="8" s="1"/>
  <c r="H4" i="8"/>
  <c r="H12" i="8" s="1"/>
  <c r="H5" i="20"/>
  <c r="H13" i="20" s="1"/>
  <c r="H4" i="20"/>
  <c r="H12" i="20" s="1"/>
  <c r="H6" i="20"/>
  <c r="H14" i="20" s="1"/>
  <c r="H3" i="20"/>
  <c r="H11" i="20" s="1"/>
  <c r="H2" i="20"/>
  <c r="H10" i="20" s="1"/>
  <c r="H5" i="19"/>
  <c r="H13" i="19" s="1"/>
  <c r="H3" i="19"/>
  <c r="H11" i="19" s="1"/>
  <c r="H6" i="19"/>
  <c r="H14" i="19" s="1"/>
  <c r="H4" i="19"/>
  <c r="H12" i="19" s="1"/>
  <c r="H2" i="19"/>
  <c r="H10" i="19" s="1"/>
  <c r="H6" i="18"/>
  <c r="H14" i="18" s="1"/>
  <c r="H4" i="18"/>
  <c r="H12" i="18" s="1"/>
  <c r="H3" i="18"/>
  <c r="H11" i="18" s="1"/>
  <c r="H2" i="18"/>
  <c r="H10" i="18" s="1"/>
  <c r="H5" i="18"/>
  <c r="H13" i="18" s="1"/>
  <c r="H2" i="17"/>
  <c r="H10" i="17" s="1"/>
  <c r="H5" i="17"/>
  <c r="H13" i="17" s="1"/>
  <c r="H4" i="17"/>
  <c r="H12" i="17" s="1"/>
  <c r="H3" i="17"/>
  <c r="H11" i="17" s="1"/>
  <c r="H6" i="17"/>
  <c r="H14" i="17" s="1"/>
  <c r="H6" i="16"/>
  <c r="H14" i="16" s="1"/>
  <c r="H5" i="16"/>
  <c r="H13" i="16" s="1"/>
  <c r="H4" i="16"/>
  <c r="H12" i="16" s="1"/>
  <c r="H3" i="16"/>
  <c r="H11" i="16" s="1"/>
  <c r="H2" i="16"/>
  <c r="H10" i="16" s="1"/>
  <c r="H15" i="15"/>
  <c r="H7" i="15"/>
  <c r="H15" i="8" l="1"/>
  <c r="I5" i="8" s="1"/>
  <c r="I13" i="8" s="1"/>
  <c r="H7" i="8"/>
  <c r="H15" i="20"/>
  <c r="H7" i="20"/>
  <c r="H15" i="19"/>
  <c r="H7" i="19"/>
  <c r="H15" i="18"/>
  <c r="H7" i="18"/>
  <c r="H15" i="17"/>
  <c r="H7" i="17"/>
  <c r="H15" i="16"/>
  <c r="H7" i="16"/>
  <c r="I6" i="15"/>
  <c r="I14" i="15" s="1"/>
  <c r="I5" i="15"/>
  <c r="I13" i="15" s="1"/>
  <c r="I4" i="15"/>
  <c r="I12" i="15" s="1"/>
  <c r="I3" i="15"/>
  <c r="I11" i="15" s="1"/>
  <c r="I2" i="15"/>
  <c r="I10" i="15" s="1"/>
  <c r="I3" i="8" l="1"/>
  <c r="I11" i="8" s="1"/>
  <c r="I2" i="8"/>
  <c r="I10" i="8" s="1"/>
  <c r="I6" i="8"/>
  <c r="I14" i="8" s="1"/>
  <c r="I4" i="8"/>
  <c r="I12" i="8" s="1"/>
  <c r="I6" i="20"/>
  <c r="I14" i="20" s="1"/>
  <c r="I5" i="20"/>
  <c r="I13" i="20" s="1"/>
  <c r="I4" i="20"/>
  <c r="I12" i="20" s="1"/>
  <c r="I3" i="20"/>
  <c r="I11" i="20" s="1"/>
  <c r="I2" i="20"/>
  <c r="I10" i="20" s="1"/>
  <c r="I6" i="19"/>
  <c r="I14" i="19" s="1"/>
  <c r="I5" i="19"/>
  <c r="I13" i="19" s="1"/>
  <c r="I4" i="19"/>
  <c r="I12" i="19" s="1"/>
  <c r="I3" i="19"/>
  <c r="I11" i="19" s="1"/>
  <c r="I2" i="19"/>
  <c r="I10" i="19" s="1"/>
  <c r="I6" i="18"/>
  <c r="I14" i="18" s="1"/>
  <c r="I5" i="18"/>
  <c r="I13" i="18" s="1"/>
  <c r="I4" i="18"/>
  <c r="I12" i="18" s="1"/>
  <c r="I3" i="18"/>
  <c r="I11" i="18" s="1"/>
  <c r="I2" i="18"/>
  <c r="I10" i="18" s="1"/>
  <c r="I5" i="17"/>
  <c r="I13" i="17" s="1"/>
  <c r="I4" i="17"/>
  <c r="I12" i="17" s="1"/>
  <c r="I3" i="17"/>
  <c r="I11" i="17" s="1"/>
  <c r="I2" i="17"/>
  <c r="I10" i="17" s="1"/>
  <c r="I6" i="17"/>
  <c r="I14" i="17" s="1"/>
  <c r="I6" i="16"/>
  <c r="I14" i="16" s="1"/>
  <c r="I5" i="16"/>
  <c r="I13" i="16" s="1"/>
  <c r="I4" i="16"/>
  <c r="I12" i="16" s="1"/>
  <c r="I3" i="16"/>
  <c r="I11" i="16" s="1"/>
  <c r="I2" i="16"/>
  <c r="I10" i="16" s="1"/>
  <c r="I7" i="15"/>
  <c r="I15" i="15"/>
  <c r="I7" i="8" l="1"/>
  <c r="I15" i="8"/>
  <c r="J3" i="8" s="1"/>
  <c r="J11" i="8" s="1"/>
  <c r="I7" i="20"/>
  <c r="I15" i="20"/>
  <c r="I7" i="19"/>
  <c r="I15" i="19"/>
  <c r="I7" i="18"/>
  <c r="I15" i="18"/>
  <c r="I15" i="17"/>
  <c r="I7" i="17"/>
  <c r="I7" i="16"/>
  <c r="I15" i="16"/>
  <c r="J6" i="15"/>
  <c r="J14" i="15" s="1"/>
  <c r="J5" i="15"/>
  <c r="J13" i="15" s="1"/>
  <c r="J4" i="15"/>
  <c r="J12" i="15" s="1"/>
  <c r="J3" i="15"/>
  <c r="J11" i="15" s="1"/>
  <c r="J2" i="15"/>
  <c r="J10" i="15" s="1"/>
  <c r="J2" i="8" l="1"/>
  <c r="J10" i="8" s="1"/>
  <c r="J4" i="8"/>
  <c r="J12" i="8" s="1"/>
  <c r="J5" i="8"/>
  <c r="J13" i="8" s="1"/>
  <c r="J6" i="8"/>
  <c r="J14" i="8" s="1"/>
  <c r="J6" i="20"/>
  <c r="J14" i="20" s="1"/>
  <c r="J5" i="20"/>
  <c r="J13" i="20" s="1"/>
  <c r="J4" i="20"/>
  <c r="J12" i="20" s="1"/>
  <c r="J3" i="20"/>
  <c r="J11" i="20" s="1"/>
  <c r="J2" i="20"/>
  <c r="J10" i="20" s="1"/>
  <c r="J6" i="19"/>
  <c r="J14" i="19" s="1"/>
  <c r="J5" i="19"/>
  <c r="J13" i="19" s="1"/>
  <c r="J4" i="19"/>
  <c r="J12" i="19" s="1"/>
  <c r="J3" i="19"/>
  <c r="J11" i="19" s="1"/>
  <c r="J2" i="19"/>
  <c r="J10" i="19" s="1"/>
  <c r="J6" i="18"/>
  <c r="J14" i="18" s="1"/>
  <c r="J5" i="18"/>
  <c r="J13" i="18" s="1"/>
  <c r="J4" i="18"/>
  <c r="J12" i="18" s="1"/>
  <c r="J3" i="18"/>
  <c r="J11" i="18" s="1"/>
  <c r="J2" i="18"/>
  <c r="J10" i="18" s="1"/>
  <c r="J6" i="17"/>
  <c r="J14" i="17" s="1"/>
  <c r="J5" i="17"/>
  <c r="J13" i="17" s="1"/>
  <c r="J4" i="17"/>
  <c r="J12" i="17" s="1"/>
  <c r="J3" i="17"/>
  <c r="J11" i="17" s="1"/>
  <c r="J2" i="17"/>
  <c r="J10" i="17" s="1"/>
  <c r="J6" i="16"/>
  <c r="J14" i="16" s="1"/>
  <c r="J2" i="16"/>
  <c r="J10" i="16" s="1"/>
  <c r="J5" i="16"/>
  <c r="J13" i="16" s="1"/>
  <c r="J4" i="16"/>
  <c r="J12" i="16" s="1"/>
  <c r="J3" i="16"/>
  <c r="J11" i="16" s="1"/>
  <c r="J7" i="15"/>
  <c r="J15" i="15"/>
  <c r="J15" i="8" l="1"/>
  <c r="K2" i="8" s="1"/>
  <c r="K10" i="8" s="1"/>
  <c r="J7" i="8"/>
  <c r="J15" i="20"/>
  <c r="J7" i="20"/>
  <c r="J7" i="19"/>
  <c r="J15" i="19"/>
  <c r="J7" i="18"/>
  <c r="J15" i="18"/>
  <c r="J7" i="17"/>
  <c r="J15" i="17"/>
  <c r="J7" i="16"/>
  <c r="J15" i="16"/>
  <c r="K6" i="15"/>
  <c r="K14" i="15" s="1"/>
  <c r="K5" i="15"/>
  <c r="K13" i="15" s="1"/>
  <c r="K4" i="15"/>
  <c r="K12" i="15" s="1"/>
  <c r="K3" i="15"/>
  <c r="K11" i="15" s="1"/>
  <c r="K2" i="15"/>
  <c r="K10" i="15" s="1"/>
  <c r="K3" i="8" l="1"/>
  <c r="K11" i="8" s="1"/>
  <c r="K4" i="8"/>
  <c r="K12" i="8" s="1"/>
  <c r="K5" i="8"/>
  <c r="K13" i="8" s="1"/>
  <c r="K6" i="8"/>
  <c r="K14" i="8" s="1"/>
  <c r="K6" i="20"/>
  <c r="K14" i="20" s="1"/>
  <c r="K5" i="20"/>
  <c r="K13" i="20" s="1"/>
  <c r="K4" i="20"/>
  <c r="K12" i="20" s="1"/>
  <c r="K3" i="20"/>
  <c r="K11" i="20" s="1"/>
  <c r="K2" i="20"/>
  <c r="K10" i="20" s="1"/>
  <c r="K6" i="19"/>
  <c r="K14" i="19" s="1"/>
  <c r="K5" i="19"/>
  <c r="K13" i="19" s="1"/>
  <c r="K4" i="19"/>
  <c r="K12" i="19" s="1"/>
  <c r="K3" i="19"/>
  <c r="K11" i="19" s="1"/>
  <c r="K2" i="19"/>
  <c r="K10" i="19" s="1"/>
  <c r="K6" i="18"/>
  <c r="K14" i="18" s="1"/>
  <c r="K5" i="18"/>
  <c r="K13" i="18" s="1"/>
  <c r="K4" i="18"/>
  <c r="K12" i="18" s="1"/>
  <c r="K3" i="18"/>
  <c r="K11" i="18" s="1"/>
  <c r="K2" i="18"/>
  <c r="K10" i="18" s="1"/>
  <c r="K6" i="17"/>
  <c r="K14" i="17" s="1"/>
  <c r="K5" i="17"/>
  <c r="K13" i="17" s="1"/>
  <c r="K4" i="17"/>
  <c r="K12" i="17" s="1"/>
  <c r="K3" i="17"/>
  <c r="K11" i="17" s="1"/>
  <c r="K2" i="17"/>
  <c r="K10" i="17" s="1"/>
  <c r="K6" i="16"/>
  <c r="K14" i="16" s="1"/>
  <c r="K5" i="16"/>
  <c r="K13" i="16" s="1"/>
  <c r="K4" i="16"/>
  <c r="K12" i="16" s="1"/>
  <c r="K3" i="16"/>
  <c r="K11" i="16" s="1"/>
  <c r="K2" i="16"/>
  <c r="K10" i="16" s="1"/>
  <c r="K7" i="15"/>
  <c r="K15" i="15"/>
  <c r="K7" i="8" l="1"/>
  <c r="K15" i="8"/>
  <c r="L5" i="8" s="1"/>
  <c r="L13" i="8" s="1"/>
  <c r="K7" i="20"/>
  <c r="K15" i="20"/>
  <c r="K7" i="19"/>
  <c r="K15" i="19"/>
  <c r="K7" i="18"/>
  <c r="K15" i="18"/>
  <c r="K7" i="17"/>
  <c r="K15" i="17"/>
  <c r="K7" i="16"/>
  <c r="K15" i="16"/>
  <c r="L6" i="15"/>
  <c r="L14" i="15" s="1"/>
  <c r="L5" i="15"/>
  <c r="L13" i="15" s="1"/>
  <c r="L4" i="15"/>
  <c r="L12" i="15" s="1"/>
  <c r="L3" i="15"/>
  <c r="L11" i="15" s="1"/>
  <c r="L2" i="15"/>
  <c r="L10" i="15" s="1"/>
  <c r="L2" i="8" l="1"/>
  <c r="L10" i="8" s="1"/>
  <c r="L6" i="8"/>
  <c r="L14" i="8" s="1"/>
  <c r="L3" i="8"/>
  <c r="L11" i="8" s="1"/>
  <c r="L4" i="8"/>
  <c r="L12" i="8" s="1"/>
  <c r="L6" i="20"/>
  <c r="L14" i="20" s="1"/>
  <c r="L5" i="20"/>
  <c r="L13" i="20" s="1"/>
  <c r="L4" i="20"/>
  <c r="L12" i="20" s="1"/>
  <c r="L3" i="20"/>
  <c r="L11" i="20" s="1"/>
  <c r="L2" i="20"/>
  <c r="L10" i="20" s="1"/>
  <c r="L6" i="19"/>
  <c r="L14" i="19" s="1"/>
  <c r="L5" i="19"/>
  <c r="L13" i="19" s="1"/>
  <c r="L4" i="19"/>
  <c r="L12" i="19" s="1"/>
  <c r="L3" i="19"/>
  <c r="L11" i="19" s="1"/>
  <c r="L2" i="19"/>
  <c r="L10" i="19" s="1"/>
  <c r="L5" i="18"/>
  <c r="L13" i="18" s="1"/>
  <c r="L4" i="18"/>
  <c r="L12" i="18" s="1"/>
  <c r="L3" i="18"/>
  <c r="L11" i="18" s="1"/>
  <c r="L6" i="18"/>
  <c r="L14" i="18" s="1"/>
  <c r="L2" i="18"/>
  <c r="L10" i="18" s="1"/>
  <c r="L6" i="17"/>
  <c r="L14" i="17" s="1"/>
  <c r="L2" i="17"/>
  <c r="L10" i="17" s="1"/>
  <c r="L5" i="17"/>
  <c r="L13" i="17" s="1"/>
  <c r="L4" i="17"/>
  <c r="L12" i="17" s="1"/>
  <c r="L3" i="17"/>
  <c r="L11" i="17" s="1"/>
  <c r="L2" i="16"/>
  <c r="L10" i="16" s="1"/>
  <c r="L5" i="16"/>
  <c r="L13" i="16" s="1"/>
  <c r="L6" i="16"/>
  <c r="L14" i="16" s="1"/>
  <c r="L4" i="16"/>
  <c r="L12" i="16" s="1"/>
  <c r="L3" i="16"/>
  <c r="L11" i="16" s="1"/>
  <c r="L15" i="15"/>
  <c r="L7" i="15"/>
  <c r="L7" i="8" l="1"/>
  <c r="L15" i="8"/>
  <c r="M2" i="8" s="1"/>
  <c r="M10" i="8" s="1"/>
  <c r="M3" i="8"/>
  <c r="M11" i="8" s="1"/>
  <c r="L15" i="20"/>
  <c r="L7" i="20"/>
  <c r="L15" i="19"/>
  <c r="L7" i="19"/>
  <c r="L15" i="18"/>
  <c r="L7" i="18"/>
  <c r="L15" i="17"/>
  <c r="L7" i="17"/>
  <c r="L15" i="16"/>
  <c r="L7" i="16"/>
  <c r="M2" i="15"/>
  <c r="M10" i="15" s="1"/>
  <c r="M4" i="15"/>
  <c r="M12" i="15" s="1"/>
  <c r="M6" i="15"/>
  <c r="M14" i="15" s="1"/>
  <c r="M5" i="15"/>
  <c r="M13" i="15" s="1"/>
  <c r="M3" i="15"/>
  <c r="M11" i="15" s="1"/>
  <c r="M4" i="8" l="1"/>
  <c r="M12" i="8" s="1"/>
  <c r="M5" i="8"/>
  <c r="M13" i="8" s="1"/>
  <c r="M6" i="8"/>
  <c r="M14" i="8" s="1"/>
  <c r="M15" i="8" s="1"/>
  <c r="M4" i="20"/>
  <c r="M12" i="20" s="1"/>
  <c r="M5" i="20"/>
  <c r="M13" i="20" s="1"/>
  <c r="M3" i="20"/>
  <c r="M11" i="20" s="1"/>
  <c r="M2" i="20"/>
  <c r="M10" i="20" s="1"/>
  <c r="M6" i="20"/>
  <c r="M14" i="20" s="1"/>
  <c r="M2" i="19"/>
  <c r="M10" i="19" s="1"/>
  <c r="M6" i="19"/>
  <c r="M14" i="19" s="1"/>
  <c r="M4" i="19"/>
  <c r="M12" i="19" s="1"/>
  <c r="M5" i="19"/>
  <c r="M13" i="19" s="1"/>
  <c r="M3" i="19"/>
  <c r="M11" i="19" s="1"/>
  <c r="M6" i="18"/>
  <c r="M14" i="18" s="1"/>
  <c r="M5" i="18"/>
  <c r="M13" i="18" s="1"/>
  <c r="M3" i="18"/>
  <c r="M11" i="18" s="1"/>
  <c r="M2" i="18"/>
  <c r="M10" i="18" s="1"/>
  <c r="M4" i="18"/>
  <c r="M12" i="18" s="1"/>
  <c r="M2" i="17"/>
  <c r="M10" i="17" s="1"/>
  <c r="M5" i="17"/>
  <c r="M13" i="17" s="1"/>
  <c r="M4" i="17"/>
  <c r="M12" i="17" s="1"/>
  <c r="M3" i="17"/>
  <c r="M11" i="17" s="1"/>
  <c r="M6" i="17"/>
  <c r="M14" i="17" s="1"/>
  <c r="M2" i="16"/>
  <c r="M10" i="16" s="1"/>
  <c r="M5" i="16"/>
  <c r="M13" i="16" s="1"/>
  <c r="M4" i="16"/>
  <c r="M12" i="16" s="1"/>
  <c r="M3" i="16"/>
  <c r="M11" i="16" s="1"/>
  <c r="M6" i="16"/>
  <c r="M14" i="16" s="1"/>
  <c r="M7" i="15"/>
  <c r="M15" i="15"/>
  <c r="N6" i="8" l="1"/>
  <c r="N14" i="8" s="1"/>
  <c r="N2" i="8"/>
  <c r="M7" i="8"/>
  <c r="N5" i="8"/>
  <c r="N13" i="8" s="1"/>
  <c r="N4" i="8"/>
  <c r="N12" i="8" s="1"/>
  <c r="N3" i="8"/>
  <c r="N11" i="8" s="1"/>
  <c r="M7" i="20"/>
  <c r="M15" i="20"/>
  <c r="M7" i="19"/>
  <c r="M15" i="19"/>
  <c r="M7" i="18"/>
  <c r="M15" i="18"/>
  <c r="M15" i="17"/>
  <c r="M7" i="17"/>
  <c r="M7" i="16"/>
  <c r="M15" i="16"/>
  <c r="N6" i="15"/>
  <c r="N14" i="15" s="1"/>
  <c r="N2" i="15"/>
  <c r="N10" i="15" s="1"/>
  <c r="N5" i="15"/>
  <c r="N13" i="15" s="1"/>
  <c r="N4" i="15"/>
  <c r="N12" i="15" s="1"/>
  <c r="N3" i="15"/>
  <c r="N11" i="15" s="1"/>
  <c r="N10" i="8"/>
  <c r="N7" i="8" l="1"/>
  <c r="N15" i="8"/>
  <c r="N2" i="20"/>
  <c r="N10" i="20" s="1"/>
  <c r="N6" i="20"/>
  <c r="N14" i="20" s="1"/>
  <c r="N5" i="20"/>
  <c r="N13" i="20" s="1"/>
  <c r="N4" i="20"/>
  <c r="N12" i="20" s="1"/>
  <c r="N3" i="20"/>
  <c r="N11" i="20" s="1"/>
  <c r="N2" i="19"/>
  <c r="N10" i="19" s="1"/>
  <c r="N6" i="19"/>
  <c r="N14" i="19" s="1"/>
  <c r="N5" i="19"/>
  <c r="N13" i="19" s="1"/>
  <c r="N4" i="19"/>
  <c r="N12" i="19" s="1"/>
  <c r="N3" i="19"/>
  <c r="N11" i="19" s="1"/>
  <c r="N6" i="18"/>
  <c r="N14" i="18" s="1"/>
  <c r="N2" i="18"/>
  <c r="N10" i="18" s="1"/>
  <c r="N5" i="18"/>
  <c r="N13" i="18" s="1"/>
  <c r="N4" i="18"/>
  <c r="N12" i="18" s="1"/>
  <c r="N3" i="18"/>
  <c r="N11" i="18" s="1"/>
  <c r="N6" i="17"/>
  <c r="N14" i="17" s="1"/>
  <c r="N5" i="17"/>
  <c r="N13" i="17" s="1"/>
  <c r="N4" i="17"/>
  <c r="N12" i="17" s="1"/>
  <c r="N3" i="17"/>
  <c r="N11" i="17" s="1"/>
  <c r="N2" i="17"/>
  <c r="N10" i="17" s="1"/>
  <c r="N6" i="16"/>
  <c r="N14" i="16" s="1"/>
  <c r="N5" i="16"/>
  <c r="N13" i="16" s="1"/>
  <c r="N4" i="16"/>
  <c r="N12" i="16" s="1"/>
  <c r="N3" i="16"/>
  <c r="N11" i="16" s="1"/>
  <c r="N2" i="16"/>
  <c r="N10" i="16" s="1"/>
  <c r="N7" i="15"/>
  <c r="N15" i="15"/>
  <c r="O3" i="8"/>
  <c r="O11" i="8" s="1"/>
  <c r="O5" i="8"/>
  <c r="O13" i="8" s="1"/>
  <c r="O4" i="8"/>
  <c r="O12" i="8" s="1"/>
  <c r="O6" i="8"/>
  <c r="O14" i="8" s="1"/>
  <c r="O2" i="8"/>
  <c r="N15" i="20" l="1"/>
  <c r="N7" i="20"/>
  <c r="N7" i="19"/>
  <c r="N15" i="19"/>
  <c r="N7" i="18"/>
  <c r="N15" i="18"/>
  <c r="N7" i="17"/>
  <c r="N15" i="17"/>
  <c r="N7" i="16"/>
  <c r="N15" i="16"/>
  <c r="O6" i="15"/>
  <c r="O14" i="15" s="1"/>
  <c r="O5" i="15"/>
  <c r="O13" i="15" s="1"/>
  <c r="O4" i="15"/>
  <c r="O12" i="15" s="1"/>
  <c r="O3" i="15"/>
  <c r="O11" i="15" s="1"/>
  <c r="O2" i="15"/>
  <c r="O10" i="15" s="1"/>
  <c r="O10" i="8"/>
  <c r="O15" i="8" s="1"/>
  <c r="O7" i="8"/>
  <c r="O6" i="20" l="1"/>
  <c r="O14" i="20" s="1"/>
  <c r="O5" i="20"/>
  <c r="O13" i="20" s="1"/>
  <c r="O4" i="20"/>
  <c r="O12" i="20" s="1"/>
  <c r="O3" i="20"/>
  <c r="O11" i="20" s="1"/>
  <c r="O2" i="20"/>
  <c r="O10" i="20" s="1"/>
  <c r="O6" i="19"/>
  <c r="O14" i="19" s="1"/>
  <c r="O5" i="19"/>
  <c r="O13" i="19" s="1"/>
  <c r="O4" i="19"/>
  <c r="O12" i="19" s="1"/>
  <c r="O3" i="19"/>
  <c r="O11" i="19" s="1"/>
  <c r="O2" i="19"/>
  <c r="O10" i="19" s="1"/>
  <c r="O6" i="18"/>
  <c r="O14" i="18" s="1"/>
  <c r="O5" i="18"/>
  <c r="O13" i="18" s="1"/>
  <c r="O4" i="18"/>
  <c r="O12" i="18" s="1"/>
  <c r="O3" i="18"/>
  <c r="O11" i="18" s="1"/>
  <c r="O2" i="18"/>
  <c r="O10" i="18" s="1"/>
  <c r="O6" i="17"/>
  <c r="O14" i="17" s="1"/>
  <c r="O5" i="17"/>
  <c r="O13" i="17" s="1"/>
  <c r="O4" i="17"/>
  <c r="O12" i="17" s="1"/>
  <c r="O3" i="17"/>
  <c r="O11" i="17" s="1"/>
  <c r="O2" i="17"/>
  <c r="O10" i="17" s="1"/>
  <c r="O6" i="16"/>
  <c r="O14" i="16" s="1"/>
  <c r="O5" i="16"/>
  <c r="O13" i="16" s="1"/>
  <c r="O4" i="16"/>
  <c r="O12" i="16" s="1"/>
  <c r="O3" i="16"/>
  <c r="O11" i="16" s="1"/>
  <c r="O2" i="16"/>
  <c r="O10" i="16" s="1"/>
  <c r="O7" i="15"/>
  <c r="O15" i="15"/>
  <c r="P5" i="8"/>
  <c r="P13" i="8" s="1"/>
  <c r="P6" i="8"/>
  <c r="P14" i="8" s="1"/>
  <c r="P3" i="8"/>
  <c r="P11" i="8" s="1"/>
  <c r="O7" i="20" l="1"/>
  <c r="O15" i="20"/>
  <c r="O7" i="19"/>
  <c r="O15" i="19"/>
  <c r="O7" i="18"/>
  <c r="O15" i="18"/>
  <c r="O7" i="17"/>
  <c r="O15" i="17"/>
  <c r="O7" i="16"/>
  <c r="O15" i="16"/>
  <c r="P5" i="15"/>
  <c r="P13" i="15" s="1"/>
  <c r="P4" i="15"/>
  <c r="P12" i="15" s="1"/>
  <c r="P3" i="15"/>
  <c r="P11" i="15" s="1"/>
  <c r="P6" i="15"/>
  <c r="P14" i="15" s="1"/>
  <c r="P2" i="15"/>
  <c r="P10" i="15" s="1"/>
  <c r="P4" i="8"/>
  <c r="P12" i="8" s="1"/>
  <c r="P2" i="8"/>
  <c r="P10" i="8" s="1"/>
  <c r="P15" i="8" l="1"/>
  <c r="Q4" i="8" s="1"/>
  <c r="Q12" i="8" s="1"/>
  <c r="P6" i="20"/>
  <c r="P14" i="20" s="1"/>
  <c r="P5" i="20"/>
  <c r="P13" i="20" s="1"/>
  <c r="P4" i="20"/>
  <c r="P12" i="20" s="1"/>
  <c r="P3" i="20"/>
  <c r="P11" i="20" s="1"/>
  <c r="P2" i="20"/>
  <c r="P10" i="20" s="1"/>
  <c r="P6" i="19"/>
  <c r="P14" i="19" s="1"/>
  <c r="P5" i="19"/>
  <c r="P13" i="19" s="1"/>
  <c r="P4" i="19"/>
  <c r="P12" i="19" s="1"/>
  <c r="P3" i="19"/>
  <c r="P11" i="19" s="1"/>
  <c r="P2" i="19"/>
  <c r="P10" i="19" s="1"/>
  <c r="P5" i="18"/>
  <c r="P13" i="18" s="1"/>
  <c r="P4" i="18"/>
  <c r="P12" i="18" s="1"/>
  <c r="P3" i="18"/>
  <c r="P11" i="18" s="1"/>
  <c r="P2" i="18"/>
  <c r="P10" i="18" s="1"/>
  <c r="P6" i="18"/>
  <c r="P14" i="18" s="1"/>
  <c r="P2" i="17"/>
  <c r="P10" i="17" s="1"/>
  <c r="P6" i="17"/>
  <c r="P14" i="17" s="1"/>
  <c r="P5" i="17"/>
  <c r="P13" i="17" s="1"/>
  <c r="P4" i="17"/>
  <c r="P12" i="17" s="1"/>
  <c r="P3" i="17"/>
  <c r="P11" i="17" s="1"/>
  <c r="P6" i="16"/>
  <c r="P14" i="16" s="1"/>
  <c r="P2" i="16"/>
  <c r="P10" i="16" s="1"/>
  <c r="P4" i="16"/>
  <c r="P12" i="16" s="1"/>
  <c r="P5" i="16"/>
  <c r="P13" i="16" s="1"/>
  <c r="P3" i="16"/>
  <c r="P11" i="16" s="1"/>
  <c r="P15" i="15"/>
  <c r="P7" i="15"/>
  <c r="P7" i="8"/>
  <c r="Q5" i="8" l="1"/>
  <c r="Q13" i="8" s="1"/>
  <c r="Q2" i="8"/>
  <c r="Q10" i="8" s="1"/>
  <c r="Q3" i="8"/>
  <c r="Q11" i="8" s="1"/>
  <c r="Q6" i="8"/>
  <c r="Q14" i="8" s="1"/>
  <c r="P15" i="20"/>
  <c r="P7" i="20"/>
  <c r="P15" i="19"/>
  <c r="P7" i="19"/>
  <c r="P15" i="18"/>
  <c r="P7" i="18"/>
  <c r="P15" i="17"/>
  <c r="P7" i="17"/>
  <c r="P15" i="16"/>
  <c r="P7" i="16"/>
  <c r="Q6" i="15"/>
  <c r="Q14" i="15" s="1"/>
  <c r="Q2" i="15"/>
  <c r="Q10" i="15" s="1"/>
  <c r="Q5" i="15"/>
  <c r="Q13" i="15" s="1"/>
  <c r="Q4" i="15"/>
  <c r="Q12" i="15" s="1"/>
  <c r="Q3" i="15"/>
  <c r="Q11" i="15" s="1"/>
  <c r="Q15" i="8" l="1"/>
  <c r="R6" i="8" s="1"/>
  <c r="R14" i="8" s="1"/>
  <c r="Q7" i="8"/>
  <c r="Q6" i="20"/>
  <c r="Q14" i="20" s="1"/>
  <c r="Q5" i="20"/>
  <c r="Q13" i="20" s="1"/>
  <c r="Q4" i="20"/>
  <c r="Q12" i="20" s="1"/>
  <c r="Q3" i="20"/>
  <c r="Q11" i="20" s="1"/>
  <c r="Q2" i="20"/>
  <c r="Q10" i="20" s="1"/>
  <c r="Q6" i="19"/>
  <c r="Q14" i="19" s="1"/>
  <c r="Q5" i="19"/>
  <c r="Q13" i="19" s="1"/>
  <c r="Q4" i="19"/>
  <c r="Q12" i="19" s="1"/>
  <c r="Q3" i="19"/>
  <c r="Q11" i="19" s="1"/>
  <c r="Q2" i="19"/>
  <c r="Q10" i="19" s="1"/>
  <c r="Q6" i="18"/>
  <c r="Q14" i="18" s="1"/>
  <c r="Q5" i="18"/>
  <c r="Q13" i="18" s="1"/>
  <c r="Q4" i="18"/>
  <c r="Q12" i="18" s="1"/>
  <c r="Q3" i="18"/>
  <c r="Q11" i="18" s="1"/>
  <c r="Q2" i="18"/>
  <c r="Q10" i="18" s="1"/>
  <c r="Q2" i="17"/>
  <c r="Q10" i="17" s="1"/>
  <c r="Q6" i="17"/>
  <c r="Q14" i="17" s="1"/>
  <c r="Q5" i="17"/>
  <c r="Q13" i="17" s="1"/>
  <c r="Q4" i="17"/>
  <c r="Q12" i="17" s="1"/>
  <c r="Q3" i="17"/>
  <c r="Q11" i="17" s="1"/>
  <c r="Q6" i="16"/>
  <c r="Q14" i="16" s="1"/>
  <c r="Q2" i="16"/>
  <c r="Q10" i="16" s="1"/>
  <c r="Q3" i="16"/>
  <c r="Q11" i="16" s="1"/>
  <c r="Q5" i="16"/>
  <c r="Q13" i="16" s="1"/>
  <c r="Q4" i="16"/>
  <c r="Q12" i="16" s="1"/>
  <c r="Q7" i="15"/>
  <c r="Q15" i="15"/>
  <c r="R5" i="8" l="1"/>
  <c r="R13" i="8" s="1"/>
  <c r="R4" i="8"/>
  <c r="R12" i="8" s="1"/>
  <c r="R3" i="8"/>
  <c r="R11" i="8" s="1"/>
  <c r="Q7" i="20"/>
  <c r="Q15" i="20"/>
  <c r="Q7" i="19"/>
  <c r="Q15" i="19"/>
  <c r="Q7" i="18"/>
  <c r="Q15" i="18"/>
  <c r="Q7" i="17"/>
  <c r="Q15" i="17"/>
  <c r="Q7" i="16"/>
  <c r="Q15" i="16"/>
  <c r="R6" i="15"/>
  <c r="R14" i="15" s="1"/>
  <c r="R2" i="15"/>
  <c r="R10" i="15" s="1"/>
  <c r="R5" i="15"/>
  <c r="R13" i="15" s="1"/>
  <c r="R4" i="15"/>
  <c r="R12" i="15" s="1"/>
  <c r="R3" i="15"/>
  <c r="R11" i="15" s="1"/>
  <c r="R2" i="8"/>
  <c r="R10" i="8" s="1"/>
  <c r="R15" i="8" l="1"/>
  <c r="S3" i="8" s="1"/>
  <c r="S11" i="8" s="1"/>
  <c r="R7" i="8"/>
  <c r="R6" i="20"/>
  <c r="R14" i="20" s="1"/>
  <c r="R5" i="20"/>
  <c r="R13" i="20" s="1"/>
  <c r="R4" i="20"/>
  <c r="R12" i="20" s="1"/>
  <c r="R2" i="20"/>
  <c r="R10" i="20" s="1"/>
  <c r="R3" i="20"/>
  <c r="R11" i="20" s="1"/>
  <c r="R6" i="19"/>
  <c r="R14" i="19" s="1"/>
  <c r="R2" i="19"/>
  <c r="R10" i="19" s="1"/>
  <c r="R4" i="19"/>
  <c r="R12" i="19" s="1"/>
  <c r="R3" i="19"/>
  <c r="R11" i="19" s="1"/>
  <c r="R5" i="19"/>
  <c r="R13" i="19" s="1"/>
  <c r="R6" i="18"/>
  <c r="R14" i="18" s="1"/>
  <c r="R5" i="18"/>
  <c r="R13" i="18" s="1"/>
  <c r="R2" i="18"/>
  <c r="R10" i="18" s="1"/>
  <c r="R4" i="18"/>
  <c r="R12" i="18" s="1"/>
  <c r="R3" i="18"/>
  <c r="R11" i="18" s="1"/>
  <c r="R6" i="17"/>
  <c r="R14" i="17" s="1"/>
  <c r="R5" i="17"/>
  <c r="R13" i="17" s="1"/>
  <c r="R4" i="17"/>
  <c r="R12" i="17" s="1"/>
  <c r="R3" i="17"/>
  <c r="R11" i="17" s="1"/>
  <c r="R2" i="17"/>
  <c r="R10" i="17" s="1"/>
  <c r="R6" i="16"/>
  <c r="R14" i="16" s="1"/>
  <c r="R5" i="16"/>
  <c r="R13" i="16" s="1"/>
  <c r="R4" i="16"/>
  <c r="R12" i="16" s="1"/>
  <c r="R3" i="16"/>
  <c r="R11" i="16" s="1"/>
  <c r="R2" i="16"/>
  <c r="R10" i="16" s="1"/>
  <c r="R7" i="15"/>
  <c r="R15" i="15"/>
  <c r="S4" i="8" l="1"/>
  <c r="S12" i="8" s="1"/>
  <c r="R15" i="20"/>
  <c r="R7" i="20"/>
  <c r="R7" i="19"/>
  <c r="R15" i="19"/>
  <c r="R7" i="18"/>
  <c r="R15" i="18"/>
  <c r="R7" i="17"/>
  <c r="R15" i="17"/>
  <c r="R7" i="16"/>
  <c r="R15" i="16"/>
  <c r="S6" i="15"/>
  <c r="S14" i="15" s="1"/>
  <c r="S5" i="15"/>
  <c r="S13" i="15" s="1"/>
  <c r="S4" i="15"/>
  <c r="S12" i="15" s="1"/>
  <c r="S3" i="15"/>
  <c r="S11" i="15" s="1"/>
  <c r="S2" i="15"/>
  <c r="S10" i="15" s="1"/>
  <c r="S2" i="8"/>
  <c r="S10" i="8" s="1"/>
  <c r="S5" i="8"/>
  <c r="S13" i="8" s="1"/>
  <c r="S6" i="8"/>
  <c r="S14" i="8" s="1"/>
  <c r="S6" i="20" l="1"/>
  <c r="S14" i="20" s="1"/>
  <c r="S5" i="20"/>
  <c r="S13" i="20" s="1"/>
  <c r="S4" i="20"/>
  <c r="S12" i="20" s="1"/>
  <c r="S3" i="20"/>
  <c r="S11" i="20" s="1"/>
  <c r="S2" i="20"/>
  <c r="S10" i="20" s="1"/>
  <c r="S6" i="19"/>
  <c r="S14" i="19" s="1"/>
  <c r="S5" i="19"/>
  <c r="S13" i="19" s="1"/>
  <c r="S4" i="19"/>
  <c r="S12" i="19" s="1"/>
  <c r="S3" i="19"/>
  <c r="S11" i="19" s="1"/>
  <c r="S2" i="19"/>
  <c r="S10" i="19" s="1"/>
  <c r="S6" i="18"/>
  <c r="S14" i="18" s="1"/>
  <c r="S5" i="18"/>
  <c r="S13" i="18" s="1"/>
  <c r="S4" i="18"/>
  <c r="S12" i="18" s="1"/>
  <c r="S3" i="18"/>
  <c r="S11" i="18" s="1"/>
  <c r="S2" i="18"/>
  <c r="S10" i="18" s="1"/>
  <c r="S6" i="17"/>
  <c r="S14" i="17" s="1"/>
  <c r="S5" i="17"/>
  <c r="S13" i="17" s="1"/>
  <c r="S4" i="17"/>
  <c r="S12" i="17" s="1"/>
  <c r="S3" i="17"/>
  <c r="S11" i="17" s="1"/>
  <c r="S2" i="17"/>
  <c r="S10" i="17" s="1"/>
  <c r="S6" i="16"/>
  <c r="S14" i="16" s="1"/>
  <c r="S5" i="16"/>
  <c r="S13" i="16" s="1"/>
  <c r="S4" i="16"/>
  <c r="S12" i="16" s="1"/>
  <c r="S3" i="16"/>
  <c r="S11" i="16" s="1"/>
  <c r="S2" i="16"/>
  <c r="S10" i="16" s="1"/>
  <c r="S7" i="15"/>
  <c r="S15" i="15"/>
  <c r="S15" i="8"/>
  <c r="T6" i="8" s="1"/>
  <c r="T14" i="8" s="1"/>
  <c r="S7" i="8"/>
  <c r="T4" i="8" l="1"/>
  <c r="T12" i="8" s="1"/>
  <c r="T3" i="8"/>
  <c r="T11" i="8" s="1"/>
  <c r="T2" i="8"/>
  <c r="T10" i="8" s="1"/>
  <c r="T5" i="8"/>
  <c r="T13" i="8" s="1"/>
  <c r="S7" i="20"/>
  <c r="S15" i="20"/>
  <c r="S7" i="19"/>
  <c r="S15" i="19"/>
  <c r="S7" i="18"/>
  <c r="S15" i="18"/>
  <c r="S7" i="17"/>
  <c r="S15" i="17"/>
  <c r="S7" i="16"/>
  <c r="S15" i="16"/>
  <c r="T5" i="15"/>
  <c r="T13" i="15" s="1"/>
  <c r="T4" i="15"/>
  <c r="T12" i="15" s="1"/>
  <c r="T3" i="15"/>
  <c r="T11" i="15" s="1"/>
  <c r="T2" i="15"/>
  <c r="T10" i="15" s="1"/>
  <c r="T6" i="15"/>
  <c r="T14" i="15" s="1"/>
  <c r="T7" i="8" l="1"/>
  <c r="T15" i="8"/>
  <c r="U5" i="8" s="1"/>
  <c r="U13" i="8" s="1"/>
  <c r="T6" i="20"/>
  <c r="T14" i="20" s="1"/>
  <c r="T2" i="20"/>
  <c r="T10" i="20" s="1"/>
  <c r="T5" i="20"/>
  <c r="T13" i="20" s="1"/>
  <c r="T4" i="20"/>
  <c r="T12" i="20" s="1"/>
  <c r="T3" i="20"/>
  <c r="T11" i="20" s="1"/>
  <c r="T5" i="19"/>
  <c r="T13" i="19" s="1"/>
  <c r="T4" i="19"/>
  <c r="T12" i="19" s="1"/>
  <c r="T3" i="19"/>
  <c r="T11" i="19" s="1"/>
  <c r="T6" i="19"/>
  <c r="T14" i="19" s="1"/>
  <c r="T2" i="19"/>
  <c r="T10" i="19" s="1"/>
  <c r="T6" i="18"/>
  <c r="T14" i="18" s="1"/>
  <c r="T2" i="18"/>
  <c r="T10" i="18" s="1"/>
  <c r="T5" i="18"/>
  <c r="T13" i="18" s="1"/>
  <c r="T4" i="18"/>
  <c r="T12" i="18" s="1"/>
  <c r="T3" i="18"/>
  <c r="T11" i="18" s="1"/>
  <c r="T6" i="17"/>
  <c r="T14" i="17" s="1"/>
  <c r="T5" i="17"/>
  <c r="T13" i="17" s="1"/>
  <c r="T4" i="17"/>
  <c r="T12" i="17" s="1"/>
  <c r="T3" i="17"/>
  <c r="T11" i="17" s="1"/>
  <c r="T2" i="17"/>
  <c r="T10" i="17" s="1"/>
  <c r="T5" i="16"/>
  <c r="T13" i="16" s="1"/>
  <c r="T4" i="16"/>
  <c r="T12" i="16" s="1"/>
  <c r="T3" i="16"/>
  <c r="T11" i="16" s="1"/>
  <c r="T2" i="16"/>
  <c r="T10" i="16" s="1"/>
  <c r="T6" i="16"/>
  <c r="T14" i="16" s="1"/>
  <c r="T15" i="15"/>
  <c r="T7" i="15"/>
  <c r="U6" i="8"/>
  <c r="U14" i="8" s="1"/>
  <c r="T15" i="20" l="1"/>
  <c r="T7" i="20"/>
  <c r="T15" i="19"/>
  <c r="T7" i="19"/>
  <c r="T15" i="18"/>
  <c r="T7" i="18"/>
  <c r="T15" i="17"/>
  <c r="T7" i="17"/>
  <c r="T15" i="16"/>
  <c r="T7" i="16"/>
  <c r="U5" i="15"/>
  <c r="U13" i="15" s="1"/>
  <c r="U4" i="15"/>
  <c r="U12" i="15" s="1"/>
  <c r="U3" i="15"/>
  <c r="U11" i="15" s="1"/>
  <c r="U2" i="15"/>
  <c r="U10" i="15" s="1"/>
  <c r="U6" i="15"/>
  <c r="U14" i="15" s="1"/>
  <c r="U3" i="8"/>
  <c r="U11" i="8" s="1"/>
  <c r="U2" i="8"/>
  <c r="U10" i="8" s="1"/>
  <c r="U4" i="8"/>
  <c r="U12" i="8" s="1"/>
  <c r="U6" i="20" l="1"/>
  <c r="U14" i="20" s="1"/>
  <c r="U5" i="20"/>
  <c r="U13" i="20" s="1"/>
  <c r="U4" i="20"/>
  <c r="U12" i="20" s="1"/>
  <c r="U3" i="20"/>
  <c r="U11" i="20" s="1"/>
  <c r="U2" i="20"/>
  <c r="U10" i="20" s="1"/>
  <c r="U6" i="19"/>
  <c r="U14" i="19" s="1"/>
  <c r="U5" i="19"/>
  <c r="U13" i="19" s="1"/>
  <c r="U4" i="19"/>
  <c r="U12" i="19" s="1"/>
  <c r="U3" i="19"/>
  <c r="U11" i="19" s="1"/>
  <c r="U2" i="19"/>
  <c r="U10" i="19" s="1"/>
  <c r="U6" i="18"/>
  <c r="U14" i="18" s="1"/>
  <c r="U5" i="18"/>
  <c r="U13" i="18" s="1"/>
  <c r="U4" i="18"/>
  <c r="U12" i="18" s="1"/>
  <c r="U3" i="18"/>
  <c r="U11" i="18" s="1"/>
  <c r="U2" i="18"/>
  <c r="U10" i="18" s="1"/>
  <c r="U2" i="17"/>
  <c r="U10" i="17" s="1"/>
  <c r="U6" i="17"/>
  <c r="U14" i="17" s="1"/>
  <c r="U5" i="17"/>
  <c r="U13" i="17" s="1"/>
  <c r="U4" i="17"/>
  <c r="U12" i="17" s="1"/>
  <c r="U3" i="17"/>
  <c r="U11" i="17" s="1"/>
  <c r="U2" i="16"/>
  <c r="U10" i="16" s="1"/>
  <c r="U6" i="16"/>
  <c r="U14" i="16" s="1"/>
  <c r="U3" i="16"/>
  <c r="U11" i="16" s="1"/>
  <c r="U5" i="16"/>
  <c r="U13" i="16" s="1"/>
  <c r="U4" i="16"/>
  <c r="U12" i="16" s="1"/>
  <c r="U7" i="15"/>
  <c r="U15" i="15"/>
  <c r="U15" i="8"/>
  <c r="V6" i="8" s="1"/>
  <c r="V14" i="8" s="1"/>
  <c r="U7" i="8"/>
  <c r="U7" i="20" l="1"/>
  <c r="U15" i="20"/>
  <c r="U7" i="19"/>
  <c r="U15" i="19"/>
  <c r="U7" i="18"/>
  <c r="U15" i="18"/>
  <c r="U7" i="17"/>
  <c r="U15" i="17"/>
  <c r="U7" i="16"/>
  <c r="U15" i="16"/>
  <c r="V6" i="15"/>
  <c r="V14" i="15" s="1"/>
  <c r="V2" i="15"/>
  <c r="V10" i="15" s="1"/>
  <c r="V5" i="15"/>
  <c r="V13" i="15" s="1"/>
  <c r="V4" i="15"/>
  <c r="V12" i="15" s="1"/>
  <c r="V3" i="15"/>
  <c r="V11" i="15" s="1"/>
  <c r="V5" i="8"/>
  <c r="V13" i="8" s="1"/>
  <c r="V3" i="8"/>
  <c r="V11" i="8" s="1"/>
  <c r="V4" i="8"/>
  <c r="V12" i="8" s="1"/>
  <c r="V2" i="8"/>
  <c r="V10" i="8" s="1"/>
  <c r="V5" i="20" l="1"/>
  <c r="V13" i="20" s="1"/>
  <c r="V4" i="20"/>
  <c r="V12" i="20" s="1"/>
  <c r="V3" i="20"/>
  <c r="V11" i="20" s="1"/>
  <c r="V2" i="20"/>
  <c r="V10" i="20" s="1"/>
  <c r="V6" i="20"/>
  <c r="V14" i="20" s="1"/>
  <c r="V6" i="19"/>
  <c r="V14" i="19" s="1"/>
  <c r="V5" i="19"/>
  <c r="V13" i="19" s="1"/>
  <c r="V4" i="19"/>
  <c r="V12" i="19" s="1"/>
  <c r="V3" i="19"/>
  <c r="V11" i="19" s="1"/>
  <c r="V2" i="19"/>
  <c r="V10" i="19" s="1"/>
  <c r="V6" i="18"/>
  <c r="V14" i="18" s="1"/>
  <c r="V5" i="18"/>
  <c r="V13" i="18" s="1"/>
  <c r="V4" i="18"/>
  <c r="V12" i="18" s="1"/>
  <c r="V3" i="18"/>
  <c r="V11" i="18" s="1"/>
  <c r="V2" i="18"/>
  <c r="V10" i="18" s="1"/>
  <c r="V6" i="17"/>
  <c r="V14" i="17" s="1"/>
  <c r="V5" i="17"/>
  <c r="V13" i="17" s="1"/>
  <c r="V4" i="17"/>
  <c r="V12" i="17" s="1"/>
  <c r="V3" i="17"/>
  <c r="V11" i="17" s="1"/>
  <c r="V2" i="17"/>
  <c r="V10" i="17" s="1"/>
  <c r="V6" i="16"/>
  <c r="V14" i="16" s="1"/>
  <c r="V5" i="16"/>
  <c r="V13" i="16" s="1"/>
  <c r="V4" i="16"/>
  <c r="V12" i="16" s="1"/>
  <c r="V2" i="16"/>
  <c r="V10" i="16" s="1"/>
  <c r="V3" i="16"/>
  <c r="V11" i="16" s="1"/>
  <c r="V7" i="15"/>
  <c r="V15" i="15"/>
  <c r="V15" i="8"/>
  <c r="W5" i="8" s="1"/>
  <c r="W13" i="8" s="1"/>
  <c r="V7" i="8"/>
  <c r="W6" i="8" l="1"/>
  <c r="W14" i="8" s="1"/>
  <c r="W2" i="8"/>
  <c r="W10" i="8" s="1"/>
  <c r="W4" i="8"/>
  <c r="W12" i="8" s="1"/>
  <c r="W3" i="8"/>
  <c r="W11" i="8" s="1"/>
  <c r="V15" i="20"/>
  <c r="V7" i="20"/>
  <c r="V7" i="19"/>
  <c r="V15" i="19"/>
  <c r="V7" i="18"/>
  <c r="V15" i="18"/>
  <c r="V7" i="17"/>
  <c r="V15" i="17"/>
  <c r="V7" i="16"/>
  <c r="V15" i="16"/>
  <c r="W6" i="15"/>
  <c r="W14" i="15" s="1"/>
  <c r="W5" i="15"/>
  <c r="W13" i="15" s="1"/>
  <c r="W4" i="15"/>
  <c r="W12" i="15" s="1"/>
  <c r="W3" i="15"/>
  <c r="W11" i="15" s="1"/>
  <c r="W2" i="15"/>
  <c r="W10" i="15" s="1"/>
  <c r="W15" i="8" l="1"/>
  <c r="X5" i="8" s="1"/>
  <c r="X13" i="8" s="1"/>
  <c r="W7" i="8"/>
  <c r="W6" i="20"/>
  <c r="W14" i="20" s="1"/>
  <c r="W5" i="20"/>
  <c r="W13" i="20" s="1"/>
  <c r="W4" i="20"/>
  <c r="W12" i="20" s="1"/>
  <c r="W3" i="20"/>
  <c r="W11" i="20" s="1"/>
  <c r="W2" i="20"/>
  <c r="W10" i="20" s="1"/>
  <c r="W6" i="19"/>
  <c r="W14" i="19" s="1"/>
  <c r="W5" i="19"/>
  <c r="W13" i="19" s="1"/>
  <c r="W4" i="19"/>
  <c r="W12" i="19" s="1"/>
  <c r="W3" i="19"/>
  <c r="W11" i="19" s="1"/>
  <c r="W2" i="19"/>
  <c r="W10" i="19" s="1"/>
  <c r="W6" i="18"/>
  <c r="W14" i="18" s="1"/>
  <c r="W5" i="18"/>
  <c r="W13" i="18" s="1"/>
  <c r="W4" i="18"/>
  <c r="W12" i="18" s="1"/>
  <c r="W3" i="18"/>
  <c r="W11" i="18" s="1"/>
  <c r="W2" i="18"/>
  <c r="W10" i="18" s="1"/>
  <c r="W6" i="17"/>
  <c r="W14" i="17" s="1"/>
  <c r="W5" i="17"/>
  <c r="W13" i="17" s="1"/>
  <c r="W4" i="17"/>
  <c r="W12" i="17" s="1"/>
  <c r="W3" i="17"/>
  <c r="W11" i="17" s="1"/>
  <c r="W2" i="17"/>
  <c r="W10" i="17" s="1"/>
  <c r="W6" i="16"/>
  <c r="W14" i="16" s="1"/>
  <c r="W5" i="16"/>
  <c r="W13" i="16" s="1"/>
  <c r="W4" i="16"/>
  <c r="W12" i="16" s="1"/>
  <c r="W3" i="16"/>
  <c r="W11" i="16" s="1"/>
  <c r="W2" i="16"/>
  <c r="W10" i="16" s="1"/>
  <c r="W7" i="15"/>
  <c r="W15" i="15"/>
  <c r="X4" i="8" l="1"/>
  <c r="X12" i="8" s="1"/>
  <c r="X3" i="8"/>
  <c r="X11" i="8" s="1"/>
  <c r="X2" i="8"/>
  <c r="X10" i="8" s="1"/>
  <c r="X6" i="8"/>
  <c r="X14" i="8" s="1"/>
  <c r="W7" i="20"/>
  <c r="W15" i="20"/>
  <c r="W7" i="19"/>
  <c r="W15" i="19"/>
  <c r="W7" i="18"/>
  <c r="W15" i="18"/>
  <c r="W7" i="17"/>
  <c r="W15" i="17"/>
  <c r="W7" i="16"/>
  <c r="W15" i="16"/>
  <c r="X6" i="15"/>
  <c r="X14" i="15" s="1"/>
  <c r="X4" i="15"/>
  <c r="X12" i="15" s="1"/>
  <c r="X2" i="15"/>
  <c r="X10" i="15" s="1"/>
  <c r="X5" i="15"/>
  <c r="X13" i="15" s="1"/>
  <c r="X3" i="15"/>
  <c r="X11" i="15" s="1"/>
  <c r="X15" i="8" l="1"/>
  <c r="Y4" i="8" s="1"/>
  <c r="Y12" i="8" s="1"/>
  <c r="X7" i="8"/>
  <c r="X4" i="20"/>
  <c r="X12" i="20" s="1"/>
  <c r="X6" i="20"/>
  <c r="X14" i="20" s="1"/>
  <c r="X5" i="20"/>
  <c r="X13" i="20" s="1"/>
  <c r="X3" i="20"/>
  <c r="X11" i="20" s="1"/>
  <c r="X2" i="20"/>
  <c r="X10" i="20" s="1"/>
  <c r="X6" i="19"/>
  <c r="X14" i="19" s="1"/>
  <c r="X5" i="19"/>
  <c r="X13" i="19" s="1"/>
  <c r="X3" i="19"/>
  <c r="X11" i="19" s="1"/>
  <c r="X4" i="19"/>
  <c r="X12" i="19" s="1"/>
  <c r="X2" i="19"/>
  <c r="X10" i="19" s="1"/>
  <c r="X6" i="18"/>
  <c r="X14" i="18" s="1"/>
  <c r="X3" i="18"/>
  <c r="X11" i="18" s="1"/>
  <c r="X2" i="18"/>
  <c r="X10" i="18" s="1"/>
  <c r="X5" i="18"/>
  <c r="X13" i="18" s="1"/>
  <c r="X4" i="18"/>
  <c r="X12" i="18" s="1"/>
  <c r="X5" i="17"/>
  <c r="X13" i="17" s="1"/>
  <c r="X4" i="17"/>
  <c r="X12" i="17" s="1"/>
  <c r="X3" i="17"/>
  <c r="X11" i="17" s="1"/>
  <c r="X2" i="17"/>
  <c r="X10" i="17" s="1"/>
  <c r="X6" i="17"/>
  <c r="X14" i="17" s="1"/>
  <c r="X6" i="16"/>
  <c r="X14" i="16" s="1"/>
  <c r="X5" i="16"/>
  <c r="X13" i="16" s="1"/>
  <c r="X4" i="16"/>
  <c r="X12" i="16" s="1"/>
  <c r="X3" i="16"/>
  <c r="X11" i="16" s="1"/>
  <c r="X2" i="16"/>
  <c r="X10" i="16" s="1"/>
  <c r="X15" i="15"/>
  <c r="X7" i="15"/>
  <c r="X15" i="20" l="1"/>
  <c r="X7" i="20"/>
  <c r="X15" i="19"/>
  <c r="X7" i="19"/>
  <c r="X15" i="18"/>
  <c r="X7" i="18"/>
  <c r="X15" i="17"/>
  <c r="X7" i="17"/>
  <c r="X15" i="16"/>
  <c r="X7" i="16"/>
  <c r="Y6" i="15"/>
  <c r="Y14" i="15" s="1"/>
  <c r="Y5" i="15"/>
  <c r="Y13" i="15" s="1"/>
  <c r="Y4" i="15"/>
  <c r="Y12" i="15" s="1"/>
  <c r="Y3" i="15"/>
  <c r="Y11" i="15" s="1"/>
  <c r="Y2" i="15"/>
  <c r="Y10" i="15" s="1"/>
  <c r="Y6" i="8"/>
  <c r="Y14" i="8" s="1"/>
  <c r="Y3" i="8"/>
  <c r="Y11" i="8" s="1"/>
  <c r="Y2" i="8"/>
  <c r="Y5" i="8"/>
  <c r="Y13" i="8" s="1"/>
  <c r="Y6" i="20" l="1"/>
  <c r="Y14" i="20" s="1"/>
  <c r="Y5" i="20"/>
  <c r="Y13" i="20" s="1"/>
  <c r="Y4" i="20"/>
  <c r="Y12" i="20" s="1"/>
  <c r="Y3" i="20"/>
  <c r="Y11" i="20" s="1"/>
  <c r="Y2" i="20"/>
  <c r="Y10" i="20" s="1"/>
  <c r="Y6" i="19"/>
  <c r="Y14" i="19" s="1"/>
  <c r="Y5" i="19"/>
  <c r="Y13" i="19" s="1"/>
  <c r="Y4" i="19"/>
  <c r="Y12" i="19" s="1"/>
  <c r="Y3" i="19"/>
  <c r="Y11" i="19" s="1"/>
  <c r="Y2" i="19"/>
  <c r="Y10" i="19" s="1"/>
  <c r="Y6" i="18"/>
  <c r="Y14" i="18" s="1"/>
  <c r="Y5" i="18"/>
  <c r="Y13" i="18" s="1"/>
  <c r="Y4" i="18"/>
  <c r="Y12" i="18" s="1"/>
  <c r="Y3" i="18"/>
  <c r="Y11" i="18" s="1"/>
  <c r="Y2" i="18"/>
  <c r="Y10" i="18" s="1"/>
  <c r="Y5" i="17"/>
  <c r="Y13" i="17" s="1"/>
  <c r="Y4" i="17"/>
  <c r="Y12" i="17" s="1"/>
  <c r="Y3" i="17"/>
  <c r="Y11" i="17" s="1"/>
  <c r="Y2" i="17"/>
  <c r="Y10" i="17" s="1"/>
  <c r="Y6" i="17"/>
  <c r="Y14" i="17" s="1"/>
  <c r="Y6" i="16"/>
  <c r="Y14" i="16" s="1"/>
  <c r="Y5" i="16"/>
  <c r="Y13" i="16" s="1"/>
  <c r="Y4" i="16"/>
  <c r="Y12" i="16" s="1"/>
  <c r="Y3" i="16"/>
  <c r="Y11" i="16" s="1"/>
  <c r="Y2" i="16"/>
  <c r="Y10" i="16" s="1"/>
  <c r="Y7" i="15"/>
  <c r="Y15" i="15"/>
  <c r="Y7" i="8"/>
  <c r="Y10" i="8"/>
  <c r="Y15" i="8" s="1"/>
  <c r="Y7" i="20" l="1"/>
  <c r="Y15" i="20"/>
  <c r="Y7" i="19"/>
  <c r="Y15" i="19"/>
  <c r="Y7" i="18"/>
  <c r="Y15" i="18"/>
  <c r="Y7" i="17"/>
  <c r="Y15" i="17"/>
  <c r="Y7" i="16"/>
  <c r="Y15" i="16"/>
  <c r="Z6" i="15"/>
  <c r="Z14" i="15" s="1"/>
  <c r="Z5" i="15"/>
  <c r="Z13" i="15" s="1"/>
  <c r="Z4" i="15"/>
  <c r="Z12" i="15" s="1"/>
  <c r="Z3" i="15"/>
  <c r="Z11" i="15" s="1"/>
  <c r="Z2" i="15"/>
  <c r="Z10" i="15" s="1"/>
  <c r="Z5" i="8"/>
  <c r="Z13" i="8" s="1"/>
  <c r="Z4" i="8"/>
  <c r="Z12" i="8" s="1"/>
  <c r="Z2" i="8"/>
  <c r="Z6" i="8"/>
  <c r="Z14" i="8" s="1"/>
  <c r="Z3" i="8"/>
  <c r="Z11" i="8" s="1"/>
  <c r="Z6" i="20" l="1"/>
  <c r="Z14" i="20" s="1"/>
  <c r="Z5" i="20"/>
  <c r="Z13" i="20" s="1"/>
  <c r="Z4" i="20"/>
  <c r="Z12" i="20" s="1"/>
  <c r="Z3" i="20"/>
  <c r="Z11" i="20" s="1"/>
  <c r="Z2" i="20"/>
  <c r="Z10" i="20" s="1"/>
  <c r="Z6" i="19"/>
  <c r="Z14" i="19" s="1"/>
  <c r="Z5" i="19"/>
  <c r="Z13" i="19" s="1"/>
  <c r="Z4" i="19"/>
  <c r="Z12" i="19" s="1"/>
  <c r="Z3" i="19"/>
  <c r="Z11" i="19" s="1"/>
  <c r="Z2" i="19"/>
  <c r="Z10" i="19" s="1"/>
  <c r="Z6" i="18"/>
  <c r="Z14" i="18" s="1"/>
  <c r="Z4" i="18"/>
  <c r="Z12" i="18" s="1"/>
  <c r="Z3" i="18"/>
  <c r="Z11" i="18" s="1"/>
  <c r="Z2" i="18"/>
  <c r="Z10" i="18" s="1"/>
  <c r="Z5" i="18"/>
  <c r="Z13" i="18" s="1"/>
  <c r="Z6" i="17"/>
  <c r="Z14" i="17" s="1"/>
  <c r="Z5" i="17"/>
  <c r="Z13" i="17" s="1"/>
  <c r="Z4" i="17"/>
  <c r="Z12" i="17" s="1"/>
  <c r="Z3" i="17"/>
  <c r="Z11" i="17" s="1"/>
  <c r="Z2" i="17"/>
  <c r="Z10" i="17" s="1"/>
  <c r="Z6" i="16"/>
  <c r="Z14" i="16" s="1"/>
  <c r="Z4" i="16"/>
  <c r="Z12" i="16" s="1"/>
  <c r="Z2" i="16"/>
  <c r="Z10" i="16" s="1"/>
  <c r="Z3" i="16"/>
  <c r="Z11" i="16" s="1"/>
  <c r="Z5" i="16"/>
  <c r="Z13" i="16" s="1"/>
  <c r="Z7" i="15"/>
  <c r="Z15" i="15"/>
  <c r="Z10" i="8"/>
  <c r="Z15" i="8" s="1"/>
  <c r="Z7" i="8"/>
  <c r="Z15" i="20" l="1"/>
  <c r="Z7" i="20"/>
  <c r="Z7" i="19"/>
  <c r="Z15" i="19"/>
  <c r="Z7" i="18"/>
  <c r="Z15" i="18"/>
  <c r="Z7" i="17"/>
  <c r="Z15" i="17"/>
  <c r="Z7" i="16"/>
  <c r="Z15" i="16"/>
  <c r="AA6" i="15"/>
  <c r="AA14" i="15" s="1"/>
  <c r="AA5" i="15"/>
  <c r="AA13" i="15" s="1"/>
  <c r="AA4" i="15"/>
  <c r="AA12" i="15" s="1"/>
  <c r="AA3" i="15"/>
  <c r="AA11" i="15" s="1"/>
  <c r="AA2" i="15"/>
  <c r="AA10" i="15" s="1"/>
  <c r="AA3" i="8"/>
  <c r="AA11" i="8" s="1"/>
  <c r="AA4" i="8"/>
  <c r="AA12" i="8" s="1"/>
  <c r="AA2" i="8"/>
  <c r="AA6" i="8"/>
  <c r="AA14" i="8" s="1"/>
  <c r="AA5" i="8"/>
  <c r="AA13" i="8" s="1"/>
  <c r="AA6" i="20" l="1"/>
  <c r="AA14" i="20" s="1"/>
  <c r="AA5" i="20"/>
  <c r="AA13" i="20" s="1"/>
  <c r="AA4" i="20"/>
  <c r="AA12" i="20" s="1"/>
  <c r="AA3" i="20"/>
  <c r="AA11" i="20" s="1"/>
  <c r="AA2" i="20"/>
  <c r="AA10" i="20" s="1"/>
  <c r="AA6" i="19"/>
  <c r="AA14" i="19" s="1"/>
  <c r="AA5" i="19"/>
  <c r="AA13" i="19" s="1"/>
  <c r="AA4" i="19"/>
  <c r="AA12" i="19" s="1"/>
  <c r="AA3" i="19"/>
  <c r="AA11" i="19" s="1"/>
  <c r="AA2" i="19"/>
  <c r="AA10" i="19" s="1"/>
  <c r="AA6" i="18"/>
  <c r="AA14" i="18" s="1"/>
  <c r="AA5" i="18"/>
  <c r="AA13" i="18" s="1"/>
  <c r="AA4" i="18"/>
  <c r="AA12" i="18" s="1"/>
  <c r="AA3" i="18"/>
  <c r="AA11" i="18" s="1"/>
  <c r="AA2" i="18"/>
  <c r="AA10" i="18" s="1"/>
  <c r="AA6" i="17"/>
  <c r="AA14" i="17" s="1"/>
  <c r="AA5" i="17"/>
  <c r="AA13" i="17" s="1"/>
  <c r="AA4" i="17"/>
  <c r="AA12" i="17" s="1"/>
  <c r="AA3" i="17"/>
  <c r="AA11" i="17" s="1"/>
  <c r="AA2" i="17"/>
  <c r="AA10" i="17" s="1"/>
  <c r="AA6" i="16"/>
  <c r="AA14" i="16" s="1"/>
  <c r="AA5" i="16"/>
  <c r="AA13" i="16" s="1"/>
  <c r="AA4" i="16"/>
  <c r="AA12" i="16" s="1"/>
  <c r="AA3" i="16"/>
  <c r="AA11" i="16" s="1"/>
  <c r="AA2" i="16"/>
  <c r="AA10" i="16" s="1"/>
  <c r="AA7" i="15"/>
  <c r="AA15" i="15"/>
  <c r="AA10" i="8"/>
  <c r="AA15" i="8" s="1"/>
  <c r="AA7" i="8"/>
  <c r="AA7" i="20" l="1"/>
  <c r="AA15" i="20"/>
  <c r="AA7" i="19"/>
  <c r="AA15" i="19"/>
  <c r="AA7" i="18"/>
  <c r="AA15" i="18"/>
  <c r="AA7" i="17"/>
  <c r="AA15" i="17"/>
  <c r="AA7" i="16"/>
  <c r="AA15" i="16"/>
  <c r="AB6" i="15"/>
  <c r="AB14" i="15" s="1"/>
  <c r="AB2" i="15"/>
  <c r="AB10" i="15" s="1"/>
  <c r="AB5" i="15"/>
  <c r="AB13" i="15" s="1"/>
  <c r="AB4" i="15"/>
  <c r="AB12" i="15" s="1"/>
  <c r="AB3" i="15"/>
  <c r="AB11" i="15" s="1"/>
  <c r="AB6" i="8"/>
  <c r="AB14" i="8" s="1"/>
  <c r="AB4" i="8"/>
  <c r="AB12" i="8" s="1"/>
  <c r="AB5" i="8"/>
  <c r="AB13" i="8" s="1"/>
  <c r="AB2" i="8"/>
  <c r="AB3" i="8"/>
  <c r="AB11" i="8" s="1"/>
  <c r="AB5" i="20" l="1"/>
  <c r="AB13" i="20" s="1"/>
  <c r="AB4" i="20"/>
  <c r="AB12" i="20" s="1"/>
  <c r="AB3" i="20"/>
  <c r="AB11" i="20" s="1"/>
  <c r="AB2" i="20"/>
  <c r="AB10" i="20" s="1"/>
  <c r="AB6" i="20"/>
  <c r="AB14" i="20" s="1"/>
  <c r="AB5" i="19"/>
  <c r="AB13" i="19" s="1"/>
  <c r="AB4" i="19"/>
  <c r="AB12" i="19" s="1"/>
  <c r="AB3" i="19"/>
  <c r="AB11" i="19" s="1"/>
  <c r="AB6" i="19"/>
  <c r="AB14" i="19" s="1"/>
  <c r="AB2" i="19"/>
  <c r="AB10" i="19" s="1"/>
  <c r="AB4" i="18"/>
  <c r="AB12" i="18" s="1"/>
  <c r="AB3" i="18"/>
  <c r="AB11" i="18" s="1"/>
  <c r="AB5" i="18"/>
  <c r="AB13" i="18" s="1"/>
  <c r="AB2" i="18"/>
  <c r="AB10" i="18" s="1"/>
  <c r="AB6" i="18"/>
  <c r="AB14" i="18" s="1"/>
  <c r="AB6" i="17"/>
  <c r="AB14" i="17" s="1"/>
  <c r="AB2" i="17"/>
  <c r="AB10" i="17" s="1"/>
  <c r="AB5" i="17"/>
  <c r="AB13" i="17" s="1"/>
  <c r="AB4" i="17"/>
  <c r="AB12" i="17" s="1"/>
  <c r="AB3" i="17"/>
  <c r="AB11" i="17" s="1"/>
  <c r="AB2" i="16"/>
  <c r="AB10" i="16" s="1"/>
  <c r="AB3" i="16"/>
  <c r="AB11" i="16" s="1"/>
  <c r="AB6" i="16"/>
  <c r="AB14" i="16" s="1"/>
  <c r="AB4" i="16"/>
  <c r="AB12" i="16" s="1"/>
  <c r="AB5" i="16"/>
  <c r="AB13" i="16" s="1"/>
  <c r="AB15" i="15"/>
  <c r="AB7" i="15"/>
  <c r="AB7" i="8"/>
  <c r="AB10" i="8"/>
  <c r="AB15" i="8" s="1"/>
  <c r="AB15" i="20" l="1"/>
  <c r="AB7" i="20"/>
  <c r="AB15" i="19"/>
  <c r="AB7" i="19"/>
  <c r="AB15" i="18"/>
  <c r="AB7" i="18"/>
  <c r="AB15" i="17"/>
  <c r="AB7" i="17"/>
  <c r="AB15" i="16"/>
  <c r="AB7" i="16"/>
  <c r="AC2" i="15"/>
  <c r="AC10" i="15" s="1"/>
  <c r="AC5" i="15"/>
  <c r="AC13" i="15" s="1"/>
  <c r="AC4" i="15"/>
  <c r="AC12" i="15" s="1"/>
  <c r="AC3" i="15"/>
  <c r="AC11" i="15" s="1"/>
  <c r="AC6" i="15"/>
  <c r="AC14" i="15" s="1"/>
  <c r="AC6" i="8"/>
  <c r="AC14" i="8" s="1"/>
  <c r="AC5" i="8"/>
  <c r="AC13" i="8" s="1"/>
  <c r="AC4" i="8"/>
  <c r="AC12" i="8" s="1"/>
  <c r="AC3" i="8"/>
  <c r="AC11" i="8" s="1"/>
  <c r="AC2" i="8"/>
  <c r="AC6" i="20" l="1"/>
  <c r="AC14" i="20" s="1"/>
  <c r="AC5" i="20"/>
  <c r="AC13" i="20" s="1"/>
  <c r="AC4" i="20"/>
  <c r="AC12" i="20" s="1"/>
  <c r="AC2" i="20"/>
  <c r="AC10" i="20" s="1"/>
  <c r="AC3" i="20"/>
  <c r="AC11" i="20" s="1"/>
  <c r="AC6" i="19"/>
  <c r="AC14" i="19" s="1"/>
  <c r="AC5" i="19"/>
  <c r="AC13" i="19" s="1"/>
  <c r="AC3" i="19"/>
  <c r="AC11" i="19" s="1"/>
  <c r="AC2" i="19"/>
  <c r="AC10" i="19" s="1"/>
  <c r="AC4" i="19"/>
  <c r="AC12" i="19" s="1"/>
  <c r="AC6" i="18"/>
  <c r="AC14" i="18" s="1"/>
  <c r="AC5" i="18"/>
  <c r="AC13" i="18" s="1"/>
  <c r="AC4" i="18"/>
  <c r="AC12" i="18" s="1"/>
  <c r="AC3" i="18"/>
  <c r="AC11" i="18" s="1"/>
  <c r="AC2" i="18"/>
  <c r="AC10" i="18" s="1"/>
  <c r="AC2" i="17"/>
  <c r="AC10" i="17" s="1"/>
  <c r="AC5" i="17"/>
  <c r="AC13" i="17" s="1"/>
  <c r="AC4" i="17"/>
  <c r="AC12" i="17" s="1"/>
  <c r="AC3" i="17"/>
  <c r="AC11" i="17" s="1"/>
  <c r="AC6" i="17"/>
  <c r="AC14" i="17" s="1"/>
  <c r="AC2" i="16"/>
  <c r="AC10" i="16" s="1"/>
  <c r="AC5" i="16"/>
  <c r="AC13" i="16" s="1"/>
  <c r="AC4" i="16"/>
  <c r="AC12" i="16" s="1"/>
  <c r="AC3" i="16"/>
  <c r="AC11" i="16" s="1"/>
  <c r="AC6" i="16"/>
  <c r="AC14" i="16" s="1"/>
  <c r="AC7" i="15"/>
  <c r="AC15" i="15"/>
  <c r="AC7" i="8"/>
  <c r="AC10" i="8"/>
  <c r="AC15" i="8" s="1"/>
  <c r="AC7" i="20" l="1"/>
  <c r="AC15" i="20"/>
  <c r="AC7" i="19"/>
  <c r="AC15" i="19"/>
  <c r="AC7" i="18"/>
  <c r="AC15" i="18"/>
  <c r="AC7" i="17"/>
  <c r="AC15" i="17"/>
  <c r="AC7" i="16"/>
  <c r="AC15" i="16"/>
  <c r="AD6" i="15"/>
  <c r="AD14" i="15" s="1"/>
  <c r="AD2" i="15"/>
  <c r="AD10" i="15" s="1"/>
  <c r="AD5" i="15"/>
  <c r="AD13" i="15" s="1"/>
  <c r="AD4" i="15"/>
  <c r="AD12" i="15" s="1"/>
  <c r="AD3" i="15"/>
  <c r="AD11" i="15" s="1"/>
  <c r="AD2" i="8"/>
  <c r="AD6" i="8"/>
  <c r="AD14" i="8" s="1"/>
  <c r="AD5" i="8"/>
  <c r="AD13" i="8" s="1"/>
  <c r="AD4" i="8"/>
  <c r="AD12" i="8" s="1"/>
  <c r="AD3" i="8"/>
  <c r="AD11" i="8" s="1"/>
  <c r="AD2" i="20" l="1"/>
  <c r="AD10" i="20" s="1"/>
  <c r="AD6" i="20"/>
  <c r="AD14" i="20" s="1"/>
  <c r="AD5" i="20"/>
  <c r="AD13" i="20" s="1"/>
  <c r="AD4" i="20"/>
  <c r="AD12" i="20" s="1"/>
  <c r="AD3" i="20"/>
  <c r="AD11" i="20" s="1"/>
  <c r="AD6" i="19"/>
  <c r="AD14" i="19" s="1"/>
  <c r="AD5" i="19"/>
  <c r="AD13" i="19" s="1"/>
  <c r="AD3" i="19"/>
  <c r="AD11" i="19" s="1"/>
  <c r="AD2" i="19"/>
  <c r="AD10" i="19" s="1"/>
  <c r="AD4" i="19"/>
  <c r="AD12" i="19" s="1"/>
  <c r="AD6" i="18"/>
  <c r="AD14" i="18" s="1"/>
  <c r="AD5" i="18"/>
  <c r="AD13" i="18" s="1"/>
  <c r="AD2" i="18"/>
  <c r="AD10" i="18" s="1"/>
  <c r="AD4" i="18"/>
  <c r="AD12" i="18" s="1"/>
  <c r="AD3" i="18"/>
  <c r="AD11" i="18" s="1"/>
  <c r="AD6" i="17"/>
  <c r="AD14" i="17" s="1"/>
  <c r="AD5" i="17"/>
  <c r="AD13" i="17" s="1"/>
  <c r="AD4" i="17"/>
  <c r="AD12" i="17" s="1"/>
  <c r="AD3" i="17"/>
  <c r="AD11" i="17" s="1"/>
  <c r="AD2" i="17"/>
  <c r="AD10" i="17" s="1"/>
  <c r="AD6" i="16"/>
  <c r="AD14" i="16" s="1"/>
  <c r="AD5" i="16"/>
  <c r="AD13" i="16" s="1"/>
  <c r="AD4" i="16"/>
  <c r="AD12" i="16" s="1"/>
  <c r="AD3" i="16"/>
  <c r="AD11" i="16" s="1"/>
  <c r="AD2" i="16"/>
  <c r="AD10" i="16" s="1"/>
  <c r="AD7" i="15"/>
  <c r="AD15" i="15"/>
  <c r="AD10" i="8"/>
  <c r="AD15" i="8" s="1"/>
  <c r="AD7" i="8"/>
  <c r="AD7" i="20" l="1"/>
  <c r="AD15" i="20"/>
  <c r="AD7" i="19"/>
  <c r="AD15" i="19"/>
  <c r="AD7" i="18"/>
  <c r="AD15" i="18"/>
  <c r="AD7" i="17"/>
  <c r="AD15" i="17"/>
  <c r="AD7" i="16"/>
  <c r="AD15" i="16"/>
  <c r="AE6" i="15"/>
  <c r="AE14" i="15" s="1"/>
  <c r="AE5" i="15"/>
  <c r="AE13" i="15" s="1"/>
  <c r="AE4" i="15"/>
  <c r="AE12" i="15" s="1"/>
  <c r="AE3" i="15"/>
  <c r="AE11" i="15" s="1"/>
  <c r="AE2" i="15"/>
  <c r="AE10" i="15" s="1"/>
  <c r="AE4" i="8"/>
  <c r="AE12" i="8" s="1"/>
  <c r="AE6" i="8"/>
  <c r="AE14" i="8" s="1"/>
  <c r="AE3" i="8"/>
  <c r="AE11" i="8" s="1"/>
  <c r="AE2" i="8"/>
  <c r="AE5" i="8"/>
  <c r="AE13" i="8" s="1"/>
  <c r="AE6" i="20" l="1"/>
  <c r="AE14" i="20" s="1"/>
  <c r="AE5" i="20"/>
  <c r="AE13" i="20" s="1"/>
  <c r="AE4" i="20"/>
  <c r="AE12" i="20" s="1"/>
  <c r="AE3" i="20"/>
  <c r="AE11" i="20" s="1"/>
  <c r="AE2" i="20"/>
  <c r="AE10" i="20" s="1"/>
  <c r="AE6" i="19"/>
  <c r="AE14" i="19" s="1"/>
  <c r="AE5" i="19"/>
  <c r="AE13" i="19" s="1"/>
  <c r="AE4" i="19"/>
  <c r="AE12" i="19" s="1"/>
  <c r="AE3" i="19"/>
  <c r="AE11" i="19" s="1"/>
  <c r="AE2" i="19"/>
  <c r="AE10" i="19" s="1"/>
  <c r="AE6" i="18"/>
  <c r="AE14" i="18" s="1"/>
  <c r="AE5" i="18"/>
  <c r="AE13" i="18" s="1"/>
  <c r="AE4" i="18"/>
  <c r="AE12" i="18" s="1"/>
  <c r="AE3" i="18"/>
  <c r="AE11" i="18" s="1"/>
  <c r="AE2" i="18"/>
  <c r="AE10" i="18" s="1"/>
  <c r="AE6" i="17"/>
  <c r="AE14" i="17" s="1"/>
  <c r="AE5" i="17"/>
  <c r="AE13" i="17" s="1"/>
  <c r="AE4" i="17"/>
  <c r="AE12" i="17" s="1"/>
  <c r="AE3" i="17"/>
  <c r="AE11" i="17" s="1"/>
  <c r="AE2" i="17"/>
  <c r="AE10" i="17" s="1"/>
  <c r="AE6" i="16"/>
  <c r="AE14" i="16" s="1"/>
  <c r="AE5" i="16"/>
  <c r="AE13" i="16" s="1"/>
  <c r="AE4" i="16"/>
  <c r="AE12" i="16" s="1"/>
  <c r="AE3" i="16"/>
  <c r="AE11" i="16" s="1"/>
  <c r="AE2" i="16"/>
  <c r="AE10" i="16" s="1"/>
  <c r="AE7" i="15"/>
  <c r="AE15" i="15"/>
  <c r="AE10" i="8"/>
  <c r="AE15" i="8" s="1"/>
  <c r="AE7" i="8"/>
  <c r="AE7" i="20" l="1"/>
  <c r="AE15" i="20"/>
  <c r="AE7" i="19"/>
  <c r="AE15" i="19"/>
  <c r="AE7" i="18"/>
  <c r="AE15" i="18"/>
  <c r="AE7" i="17"/>
  <c r="AE15" i="17"/>
  <c r="AE7" i="16"/>
  <c r="AE15" i="16"/>
  <c r="AF5" i="15"/>
  <c r="AF13" i="15" s="1"/>
  <c r="AF4" i="15"/>
  <c r="AF12" i="15" s="1"/>
  <c r="AF3" i="15"/>
  <c r="AF11" i="15" s="1"/>
  <c r="AF6" i="15"/>
  <c r="AF14" i="15" s="1"/>
  <c r="AF2" i="15"/>
  <c r="AF10" i="15" s="1"/>
  <c r="AF6" i="8"/>
  <c r="AF14" i="8" s="1"/>
  <c r="AF5" i="8"/>
  <c r="AF13" i="8" s="1"/>
  <c r="AF4" i="8"/>
  <c r="AF12" i="8" s="1"/>
  <c r="AF3" i="8"/>
  <c r="AF11" i="8" s="1"/>
  <c r="AF2" i="8"/>
  <c r="AF6" i="20" l="1"/>
  <c r="AF14" i="20" s="1"/>
  <c r="AF5" i="20"/>
  <c r="AF13" i="20" s="1"/>
  <c r="AF4" i="20"/>
  <c r="AF12" i="20" s="1"/>
  <c r="AF3" i="20"/>
  <c r="AF11" i="20" s="1"/>
  <c r="AF2" i="20"/>
  <c r="AF10" i="20" s="1"/>
  <c r="AF6" i="19"/>
  <c r="AF14" i="19" s="1"/>
  <c r="AF5" i="19"/>
  <c r="AF13" i="19" s="1"/>
  <c r="AF4" i="19"/>
  <c r="AF12" i="19" s="1"/>
  <c r="AF3" i="19"/>
  <c r="AF11" i="19" s="1"/>
  <c r="AF2" i="19"/>
  <c r="AF10" i="19" s="1"/>
  <c r="AF4" i="18"/>
  <c r="AF12" i="18" s="1"/>
  <c r="AF3" i="18"/>
  <c r="AF11" i="18" s="1"/>
  <c r="AF5" i="18"/>
  <c r="AF13" i="18" s="1"/>
  <c r="AF2" i="18"/>
  <c r="AF10" i="18" s="1"/>
  <c r="AF6" i="18"/>
  <c r="AF14" i="18" s="1"/>
  <c r="AF2" i="17"/>
  <c r="AF10" i="17" s="1"/>
  <c r="AF6" i="17"/>
  <c r="AF14" i="17" s="1"/>
  <c r="AF5" i="17"/>
  <c r="AF13" i="17" s="1"/>
  <c r="AF4" i="17"/>
  <c r="AF12" i="17" s="1"/>
  <c r="AF3" i="17"/>
  <c r="AF11" i="17" s="1"/>
  <c r="AF6" i="16"/>
  <c r="AF14" i="16" s="1"/>
  <c r="AF2" i="16"/>
  <c r="AF10" i="16" s="1"/>
  <c r="AF5" i="16"/>
  <c r="AF13" i="16" s="1"/>
  <c r="AF4" i="16"/>
  <c r="AF12" i="16" s="1"/>
  <c r="AF3" i="16"/>
  <c r="AF11" i="16" s="1"/>
  <c r="AF15" i="15"/>
  <c r="AF7" i="15"/>
  <c r="AF7" i="8"/>
  <c r="AF10" i="8"/>
  <c r="AF15" i="8" s="1"/>
  <c r="AF15" i="20" l="1"/>
  <c r="AF7" i="20"/>
  <c r="AF15" i="19"/>
  <c r="AF7" i="19"/>
  <c r="AF15" i="18"/>
  <c r="AF7" i="18"/>
  <c r="AF15" i="17"/>
  <c r="AF7" i="17"/>
  <c r="AF15" i="16"/>
  <c r="AF7" i="16"/>
  <c r="AG6" i="15"/>
  <c r="AG14" i="15" s="1"/>
  <c r="AG2" i="15"/>
  <c r="AG10" i="15" s="1"/>
  <c r="AG5" i="15"/>
  <c r="AG13" i="15" s="1"/>
  <c r="AG4" i="15"/>
  <c r="AG12" i="15" s="1"/>
  <c r="AG3" i="15"/>
  <c r="AG11" i="15" s="1"/>
  <c r="AG3" i="8"/>
  <c r="AG11" i="8" s="1"/>
  <c r="AG2" i="8"/>
  <c r="AG4" i="8"/>
  <c r="AG12" i="8" s="1"/>
  <c r="AG6" i="8"/>
  <c r="AG14" i="8" s="1"/>
  <c r="AG5" i="8"/>
  <c r="AG13" i="8" s="1"/>
  <c r="AG6" i="20" l="1"/>
  <c r="AG14" i="20" s="1"/>
  <c r="AG5" i="20"/>
  <c r="AG13" i="20" s="1"/>
  <c r="AG4" i="20"/>
  <c r="AG12" i="20" s="1"/>
  <c r="AG3" i="20"/>
  <c r="AG11" i="20" s="1"/>
  <c r="AG2" i="20"/>
  <c r="AG10" i="20" s="1"/>
  <c r="AG6" i="19"/>
  <c r="AG14" i="19" s="1"/>
  <c r="AG5" i="19"/>
  <c r="AG13" i="19" s="1"/>
  <c r="AG4" i="19"/>
  <c r="AG12" i="19" s="1"/>
  <c r="AG3" i="19"/>
  <c r="AG11" i="19" s="1"/>
  <c r="AG2" i="19"/>
  <c r="AG10" i="19" s="1"/>
  <c r="AG6" i="18"/>
  <c r="AG14" i="18" s="1"/>
  <c r="AG5" i="18"/>
  <c r="AG13" i="18" s="1"/>
  <c r="AG4" i="18"/>
  <c r="AG12" i="18" s="1"/>
  <c r="AG3" i="18"/>
  <c r="AG11" i="18" s="1"/>
  <c r="AG2" i="18"/>
  <c r="AG10" i="18" s="1"/>
  <c r="AG2" i="17"/>
  <c r="AG10" i="17" s="1"/>
  <c r="AG6" i="17"/>
  <c r="AG14" i="17" s="1"/>
  <c r="AG5" i="17"/>
  <c r="AG13" i="17" s="1"/>
  <c r="AG4" i="17"/>
  <c r="AG12" i="17" s="1"/>
  <c r="AG3" i="17"/>
  <c r="AG11" i="17" s="1"/>
  <c r="AG6" i="16"/>
  <c r="AG14" i="16" s="1"/>
  <c r="AG2" i="16"/>
  <c r="AG10" i="16" s="1"/>
  <c r="AG5" i="16"/>
  <c r="AG13" i="16" s="1"/>
  <c r="AG4" i="16"/>
  <c r="AG12" i="16" s="1"/>
  <c r="AG3" i="16"/>
  <c r="AG11" i="16" s="1"/>
  <c r="AG7" i="15"/>
  <c r="AG15" i="15"/>
  <c r="B23" i="1" s="1"/>
  <c r="AG7" i="8"/>
  <c r="AG10" i="8"/>
  <c r="AG15" i="8" s="1"/>
  <c r="B20" i="1" s="1"/>
  <c r="AG7" i="20" l="1"/>
  <c r="AG15" i="20"/>
  <c r="B38" i="1" s="1"/>
  <c r="AG7" i="19"/>
  <c r="AG15" i="19"/>
  <c r="B35" i="1" s="1"/>
  <c r="AG7" i="18"/>
  <c r="AG15" i="18"/>
  <c r="B32" i="1" s="1"/>
  <c r="AG7" i="17"/>
  <c r="AG15" i="17"/>
  <c r="B29" i="1" s="1"/>
  <c r="AG7" i="16"/>
  <c r="AG15" i="16"/>
  <c r="B26" i="1" s="1"/>
</calcChain>
</file>

<file path=xl/sharedStrings.xml><?xml version="1.0" encoding="utf-8"?>
<sst xmlns="http://schemas.openxmlformats.org/spreadsheetml/2006/main" count="178" uniqueCount="72">
  <si>
    <t>Bond</t>
  </si>
  <si>
    <t>Gold</t>
  </si>
  <si>
    <t>Real Estate from NAREIT Index</t>
  </si>
  <si>
    <t>3 mo T Bills/Cash</t>
  </si>
  <si>
    <t>S&amp;P 500/Stocks</t>
  </si>
  <si>
    <t>Barclays Agg</t>
  </si>
  <si>
    <t>Year</t>
  </si>
  <si>
    <t>Total Return</t>
  </si>
  <si>
    <t>Column1</t>
  </si>
  <si>
    <t>Column2</t>
  </si>
  <si>
    <t>Column3</t>
  </si>
  <si>
    <t>Yield</t>
  </si>
  <si>
    <t>*</t>
  </si>
  <si>
    <t>* Used 10 year treasury bond</t>
  </si>
  <si>
    <t>Date</t>
  </si>
  <si>
    <t>Price</t>
  </si>
  <si>
    <t>%</t>
  </si>
  <si>
    <t>% Change</t>
  </si>
  <si>
    <t>Portfolio % of S&amp;P 500</t>
  </si>
  <si>
    <t>Portfolio % of Bonds</t>
  </si>
  <si>
    <t>Portfolio % of Gold</t>
  </si>
  <si>
    <t>Portfolio % of Real Estate</t>
  </si>
  <si>
    <t>Portfolio % of Cash</t>
  </si>
  <si>
    <t>Portfolio Value $</t>
  </si>
  <si>
    <t>TOTAL</t>
  </si>
  <si>
    <t>Enter Portfolio Value $</t>
  </si>
  <si>
    <t>Enter Portfolio % of S&amp;P 500</t>
  </si>
  <si>
    <t>Enter Portfolio % of Bonds</t>
  </si>
  <si>
    <t>Enter Portfolio % of Gold</t>
  </si>
  <si>
    <t>Enter Portfolio % of Real Estate</t>
  </si>
  <si>
    <t>Enter Portfolio % of Cash</t>
  </si>
  <si>
    <t>Summary Returns Multi Indexes</t>
  </si>
  <si>
    <t>Portfolio Balance from 1968-1998</t>
  </si>
  <si>
    <t>Portfolio Balance from 1971-2001</t>
  </si>
  <si>
    <t>Portfolio Balance from 1974-2004</t>
  </si>
  <si>
    <t>Portfolio Balance from 1977-2007</t>
  </si>
  <si>
    <t>Portfolio Balance from 1980-2010</t>
  </si>
  <si>
    <t>Portfolio Balance from 1983-2013</t>
  </si>
  <si>
    <t>Portfolio Balance from 1986-2016</t>
  </si>
  <si>
    <t>Click HERE to see Account Balance Year by Year</t>
  </si>
  <si>
    <t>Seven 30-year blocks to show Portfolio performance</t>
  </si>
  <si>
    <t>Average Yearly Inflation</t>
  </si>
  <si>
    <t>Asset Planet Terms of Use Free Software Downloads</t>
  </si>
  <si>
    <t>These Mobile Terms of Use ("Agreement") are a binding legal contract between you (either an individual or a legal entity), henceforth known as User, on the one hand, and Asset Planet Inc, herein known as “Company, Us, Our or We”. By downloading, installing, accessing or using our software (the "Asset Planet) you will be bound by the terms of this Agreement. If you do not agree to the terms of this Agreement, Asset Planet is not willing to grant you any right to use or access our free download software</t>
  </si>
  <si>
    <t>Scope of License</t>
  </si>
  <si>
    <r>
      <t>a)</t>
    </r>
    <r>
      <rPr>
        <sz val="7"/>
        <rFont val="Times New Roman"/>
        <family val="1"/>
      </rPr>
      <t xml:space="preserve">      </t>
    </r>
    <r>
      <rPr>
        <sz val="12"/>
        <rFont val="Calibri"/>
        <family val="2"/>
      </rPr>
      <t>You are granted a non-exclusive, personal, revocable, non- transferable license to use the Asset Planet Free Software Download on the mobile device for which it is provided and that you own or control, subject to any terms of service, usage rules, or other terms and conditions provided by the 3rd Parties.</t>
    </r>
  </si>
  <si>
    <r>
      <t>b)</t>
    </r>
    <r>
      <rPr>
        <sz val="7"/>
        <rFont val="Times New Roman"/>
        <family val="1"/>
      </rPr>
      <t xml:space="preserve">     </t>
    </r>
    <r>
      <rPr>
        <sz val="12"/>
        <rFont val="Calibri"/>
        <family val="2"/>
      </rPr>
      <t>You agree to use the Asset Planet Free Software Download, and all related software provided to you by Asset Planet, solely to access and use the services of Asset Planet and agree not to modify, decompile, reverse engineer, or create derivative works of the Asset Planet. Except as otherwise required by applicable law or regulation, Asset Planet at any time in their sole discretion without prior notice, may (i) terminate your use and license of the Asset Planet Free Software, (ii) expand, reduce or suspend the type and or dollar amounts of transactions allowed using the Asset Planet Free Software, (iii) change the enrollment process and transaction limits associated with it, (iv) update, revise, or modify the Asset Planet Free Software Download, or (v) discontinue support for the Asset Planet Free Software Download.</t>
    </r>
  </si>
  <si>
    <t>c)      The Asset Planet Free Software Download is licensed, not sold. It is owned, as applicable, by Asset Planet, their affiliates, agents or licensors and is protected by United States copyright laws and international treaty provisions. Except for the limited license expressly granted in this Agreement, their affiliates, agents or licensors reserve all right, title, and interest in and to the Asset Planet Free Software. All content, trademarks, services marks, trade names, logos, and icons are proprietary to Asset Planet, their affiliates, agents or licensors. You may not remove any proprietary notices (e.g., copyright and trademark notices) from the Asset Planet Free Software Download. Pursuant to Section 512(c)(2) of the Copyright Revision Act, as enacted through the Digital Millennium Copyright Act, Asset Planet designate an agent as described within the "Copyright Notice" link on www.AssetPlanet.com, to receive notifications of claimed infringement.</t>
  </si>
  <si>
    <r>
      <t>d)</t>
    </r>
    <r>
      <rPr>
        <sz val="7"/>
        <rFont val="Times New Roman"/>
        <family val="1"/>
      </rPr>
      <t xml:space="preserve">     </t>
    </r>
    <r>
      <rPr>
        <sz val="12"/>
        <rFont val="Calibri"/>
        <family val="2"/>
      </rPr>
      <t>You hereby represent and warrant (i) you are not located in a country that is subject to a U.S. Government embargo, or that has been designated by the U.S. Government as a "terrorist supporting" country; and (ii) you are not listed on any U.S. Government list of prohibited or restricted parties.</t>
    </r>
  </si>
  <si>
    <t>Application Updates</t>
  </si>
  <si>
    <r>
      <t>a)</t>
    </r>
    <r>
      <rPr>
        <sz val="7"/>
        <rFont val="Times New Roman"/>
        <family val="1"/>
      </rPr>
      <t xml:space="preserve">     </t>
    </r>
    <r>
      <rPr>
        <sz val="12"/>
        <rFont val="Calibri"/>
        <family val="2"/>
      </rPr>
      <t>Asset Planet may require you to update your version of the Asset Planet Free Software Download at any time. While every effort will be made to retain your personal settings and preferences, there is still the possibility that they may be lost.</t>
    </r>
  </si>
  <si>
    <t>Privacy/Security</t>
  </si>
  <si>
    <r>
      <t>a)</t>
    </r>
    <r>
      <rPr>
        <sz val="7"/>
        <rFont val="Times New Roman"/>
        <family val="1"/>
      </rPr>
      <t xml:space="preserve">     </t>
    </r>
    <r>
      <rPr>
        <sz val="12"/>
        <rFont val="Calibri"/>
        <family val="2"/>
      </rPr>
      <t>Use of the Asset Planet Free Software Download involves the electronic transmission of information across the networks of your wireless service provider. Because Asset Planet does not operate or control the wireless networks used to access your account, Asset Planet is not responsible for the privacy or security of wireless data transmissions. Use only reputable service providers and check with your wireless service provider for information about its privacy and security practices. For additional information about privacy and security, review the "Privacy" and the links located within the Asset Planet Free Software.</t>
    </r>
  </si>
  <si>
    <t>Information Database Storage 3rd Party</t>
  </si>
  <si>
    <t>a)     Asset Planet does not currently store User data on their own service choosing instead to utilize 3rd Party service providers.  These providers have their own protocols for security, redundancy, and optimization.  Asset Planet offers no guarantees of any 3rd Party for information breach or other instances of incursion, disruption or other unintended examples of user data compromise or lack of access.  For more detailed explanation of how User data is stored and retrieved refer to our Privacy Policy found on www.AssetPlanet.com.</t>
  </si>
  <si>
    <t>Date Input By User</t>
  </si>
  <si>
    <r>
      <t>a)</t>
    </r>
    <r>
      <rPr>
        <sz val="7"/>
        <rFont val="Times New Roman"/>
        <family val="1"/>
      </rPr>
      <t xml:space="preserve">     </t>
    </r>
    <r>
      <rPr>
        <sz val="12"/>
        <rFont val="Calibri"/>
        <family val="2"/>
      </rPr>
      <t xml:space="preserve">Data created by User is not controlled or Supervised by Asset Planet and is imputed solely by the User of each Free Software of Asset Planet Download.  </t>
    </r>
  </si>
  <si>
    <t>Formula Accuracy Errors &amp; Omissions</t>
  </si>
  <si>
    <r>
      <t>a)</t>
    </r>
    <r>
      <rPr>
        <sz val="7"/>
        <rFont val="Times New Roman"/>
        <family val="1"/>
      </rPr>
      <t xml:space="preserve">     </t>
    </r>
    <r>
      <rPr>
        <sz val="12"/>
        <rFont val="Calibri"/>
        <family val="2"/>
      </rPr>
      <t>Asset Planet applications may contain mathematical formulas that provide various functions that may include (but not limited to); adding, subtracting, dividing, multiplying, amortization schedules, appreciation/depreciation formulas, and more.  Asset Planet provides constant best efforts to make sure all formulas are accurate but cannot guarantee the accuracy of formula results.  We ask Users TO REPORT A BUG immediately if they discover an error in any formula process.  Asset Planet offers Users rewards and various benefits for reporting bugs (details under our settings for Rewards found within the app-subject to change).  Asset Planet does not offer monetary compensation of any type for Users whose results are not accurate due to errors/omissions or formula mistakes.</t>
    </r>
  </si>
  <si>
    <t>Lost or Corrupted Data</t>
  </si>
  <si>
    <r>
      <t>a)</t>
    </r>
    <r>
      <rPr>
        <sz val="7"/>
        <rFont val="Times New Roman"/>
        <family val="1"/>
      </rPr>
      <t xml:space="preserve">     </t>
    </r>
    <r>
      <rPr>
        <sz val="12"/>
        <rFont val="Calibri"/>
        <family val="2"/>
      </rPr>
      <t>Asset Planet is not responsible for data that has been, lost, stolen, or corrupted by either fault of the User, Asset Planet, 3rd Party or other entity.  Asset Planet takes several measures to prevent this from occurring, but no guarantee exists to User that such occurrence will not happen to them.  In some instances, User of Asset Planet Free Software will have the ability to back-up online, export data a a CSV or other file format, and in some cases a roll back feature should a user accidentally delete data they wish to recover.  These pro-active measures by Asset Planet are not a guarantee of the safety of user information from loss and non-recoverable events.  Asset Planet offers no monetary compensation to User should a loss of data occur.</t>
    </r>
  </si>
  <si>
    <r>
      <t>a)</t>
    </r>
    <r>
      <rPr>
        <sz val="7"/>
        <rFont val="Times New Roman"/>
        <family val="1"/>
      </rPr>
      <t xml:space="preserve">     </t>
    </r>
    <r>
      <rPr>
        <sz val="12"/>
        <rFont val="Calibri"/>
        <family val="2"/>
      </rPr>
      <t>As part of the Asset Planet Free Software Download, you may receive push notifications, text messages, alerts, or other types of messages sent to you outside or inside the Asset Planet Free Software Download ("Push Messages"). You have control over the Push Messages settings and can opt in or out of these Push Messages through the Asset Planet Free Software or through your device’s operating system (with the exception of Urgent Notifications described above). Please be aware that messaging fees may apply depending on the message plan you have with your wireless carrier. Asset Planet disclaims all liability for Push Messages sent erroneously due to technical failures or errors.</t>
    </r>
  </si>
  <si>
    <t>Changes to the Agreement</t>
  </si>
  <si>
    <r>
      <t>a)</t>
    </r>
    <r>
      <rPr>
        <b/>
        <sz val="7"/>
        <rFont val="Times New Roman"/>
        <family val="1"/>
      </rPr>
      <t xml:space="preserve">     </t>
    </r>
    <r>
      <rPr>
        <sz val="12"/>
        <rFont val="Calibri"/>
        <family val="2"/>
      </rPr>
      <t>Asset Planet may revise this Agreement at any time, and you agree to be bound by future revisions. It is your responsibility to visit the Terms of Use section of the Asset Planet Free Software to review the most current terms and conditions.</t>
    </r>
  </si>
  <si>
    <t>General</t>
  </si>
  <si>
    <r>
      <t>a)</t>
    </r>
    <r>
      <rPr>
        <b/>
        <sz val="7"/>
        <rFont val="Times New Roman"/>
        <family val="1"/>
      </rPr>
      <t xml:space="preserve">     </t>
    </r>
    <r>
      <rPr>
        <sz val="12"/>
        <rFont val="Calibri"/>
        <family val="2"/>
      </rPr>
      <t>This Agreement is governed by and construed in accordance with the laws of the State of California, as applied to agreements entered into and wholly performed within the State of California between California residents. Any action or proceeding brought by either party hereto shall be brought only in a state or federal court of competent jurisdiction located in Los Angeles, California and the parties submit to personal jurisdiction of those courts for purposes of any action or proceeding. This Agreement and the related terms referenced above constitute the entire understanding and agreement between us and you with respect to the transactions contemplated in this Agreement and supersedes all prior or contemporaneous oral or written communications with respect to the subject matter of this Agreement, all of which are merged in this Agreement. Except as provided above, this Agreement may not be modified, amended or in any way altered except by an instrument in writing signed by authorized representatives of both parties. In the event any provision of this Agreement is found invalid or unenforceable pursuant to judicial decree, the remainder of this Agreement will remain valid and enforceable according to its terms. Any failure by Asset Planet to strictly enforce any provision of this Agreement will not operate as a waiver of that provision or any subsequent breach of that provision. The disclaimers and limitations of liability will survive any termination or expiration of this Agreement. </t>
    </r>
    <r>
      <rPr>
        <b/>
        <sz val="12"/>
        <rFont val="Calibri"/>
        <family val="2"/>
      </rPr>
      <t>IT IS EXPRESSLY UNDERSTOOD AND AGREED THAT IN THE EVENT ANY REMEDY HEREUNDER IS DETERMINED TO HAVE FAILED OF ITS ESSENTIAL PURPOSE, ALL LIMITATIONS OF LIABILITY AND EXCLUSIONS OF DAMAGES WILL REMAIN IN EFFECT.</t>
    </r>
  </si>
  <si>
    <t>Disclaimer of Warranties</t>
  </si>
  <si>
    <r>
      <t>a)</t>
    </r>
    <r>
      <rPr>
        <sz val="7"/>
        <rFont val="Times New Roman"/>
        <family val="1"/>
      </rPr>
      <t xml:space="preserve">     </t>
    </r>
    <r>
      <rPr>
        <sz val="12"/>
        <rFont val="Calibri"/>
        <family val="2"/>
      </rPr>
      <t>the Asset Planet Free Software Download is provided on an "as-available," "as-is" basis. to the maximum extent permitted by law, Asset Planet and their affiliates, agents, and licensors disclaim all warranties with respect to the Asset Planet Free Software, including, but not limited to, the implied warranties of non-infringement, title, merchantability, quiet enjoyment, quality of information, and fitness for a particular purpose. Asset Planet does not warrant the Asset Planet Free Software Download will meet your requirements, or that the operation of the Asset Planet Free Software Download will be uninterrupted or error-free, or that defects in the Asset Planet Free Software can or will be corrected.</t>
    </r>
  </si>
  <si>
    <t>Limitation of Liability</t>
  </si>
  <si>
    <r>
      <t>a)</t>
    </r>
    <r>
      <rPr>
        <sz val="7"/>
        <rFont val="Times New Roman"/>
        <family val="1"/>
      </rPr>
      <t xml:space="preserve">     </t>
    </r>
    <r>
      <rPr>
        <sz val="12"/>
        <rFont val="Calibri"/>
        <family val="2"/>
      </rPr>
      <t>to the maximum extent permitted by law, in no event shall Asset Planet and their affiliates, agents, and licensors be liable to you or any 3rd party for any special, incidental, consequential, punitive, indirect or direct damages, or any other damages, which shall include, without limitation, damages for lost profits, lost data and business interruption, arising out of the use or inability to use the Asset Planet Free Software, even if they have been advised of the possibility of such damages (whether such damages arise in contract, tort (including negligence), or otherwise). in any case, the entire liability of Asset Planet and their affiliates, agents, and licensors under this agreement for all damages of every kind and type (whether such damages arise in contract, tort (including negligence), or otherwise) shall be limited to one dollar and ninety-five cents ($1.95). you agree (i) the 3rd parties disclaim all warranties, express and implied, with respect to the Asset Planet Free Software Download or Asset Planet 's services in connection with the Asset Planet Free Software, including, but not limited to, the implied warranties of non-infringement, title, merchantability, quiet enjoyment, quality of information, and fitness for a particular purpose; (ii) in no event will the 3rd parties be liable to you or any 3rd party for any direct, indirect, punitive, exemplary, incidental, special, or consequential damages (whether in contract, tort (including negligence), or otherwise) arising out of this agreement, the Asset Planet Free Software, or Asset Planet 's services in connection with the Asset Planet Free Software, even if they have been advised of the possibility of such damages or losses; (iii) in any event, the maximum liability of any 3rd party for all claims (whether in contract, tort (including negligence), or otherwise) of every kind will not exceed one dollar and ninety-five cents ($1.95); and (iv) you waive any and all claims, now known or later discovered, that you may have against the 3rd parties arising out of the Asset Planet Free Software, or Asset Planet 's services in connection with the Asset Planet Free Software, your use of the Asset Planet Free Software, and this agreement.</t>
    </r>
  </si>
  <si>
    <r>
      <t xml:space="preserve">Outside USA </t>
    </r>
    <r>
      <rPr>
        <sz val="12"/>
        <rFont val="Calibri"/>
        <family val="2"/>
      </rPr>
      <t>For Clients of Non-USA Based Territories (Foreign):</t>
    </r>
  </si>
  <si>
    <r>
      <t>a)</t>
    </r>
    <r>
      <rPr>
        <sz val="7"/>
        <rFont val="Times New Roman"/>
        <family val="1"/>
      </rPr>
      <t xml:space="preserve">     </t>
    </r>
    <r>
      <rPr>
        <sz val="11"/>
        <rFont val="Calibri"/>
        <family val="2"/>
      </rPr>
      <t xml:space="preserve">Asset Planet does currently restrict the use of our Free Software to users outside the U.S.A.  Users in Foreign territories must abide by the same guidelines as provided by this agreement.  Subsequently if a specific version of our Free Software is made available to a specific region of a Foreign Territory, then additional legal language might be added upon this agreement as a supplement to address specific details of that foreign land and it’s Users.  </t>
    </r>
    <r>
      <rPr>
        <sz val="12"/>
        <rFont val="Calibri"/>
        <family val="2"/>
      </rPr>
      <t>In case, there is U.S.A contact phone numbers or email addresses on the Asset Planet Free Software, all questions to info@assetplanet.com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</si>
</sst>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164" formatCode="0.00000"/>
    <numFmt numFmtId="165" formatCode="0.0000%"/>
    <numFmt numFmtId="166" formatCode="yyyy\-mm\-dd"/>
    <numFmt numFmtId="167" formatCode="0.0"/>
  </numFmts>
  <fonts count="24">
    <font>
      <sz val="11"/>
      <color theme="1"/>
      <name val="Calibri"/>
      <family val="2"/>
      <scheme val="minor"/>
    </font>
    <font>
      <sz val="11"/>
      <color theme="1"/>
      <name val="Calibri"/>
      <family val="2"/>
      <scheme val="minor"/>
    </font>
    <font>
      <b/>
      <sz val="10"/>
      <name val="Arial"/>
      <family val="2"/>
    </font>
    <font>
      <sz val="10"/>
      <name val="Arial"/>
      <family val="2"/>
    </font>
    <font>
      <b/>
      <sz val="11"/>
      <color rgb="FF000000"/>
      <name val="Arial"/>
      <family val="2"/>
    </font>
    <font>
      <sz val="11"/>
      <color rgb="FF000000"/>
      <name val="Arial"/>
      <family val="2"/>
    </font>
    <font>
      <sz val="11"/>
      <color theme="1"/>
      <name val="Calibri"/>
      <family val="2"/>
    </font>
    <font>
      <sz val="10"/>
      <name val="Geneva"/>
    </font>
    <font>
      <sz val="12"/>
      <name val="Calibri"/>
      <family val="2"/>
      <scheme val="minor"/>
    </font>
    <font>
      <sz val="6"/>
      <color theme="1"/>
      <name val="Calibri"/>
      <family val="2"/>
      <scheme val="minor"/>
    </font>
    <font>
      <sz val="11"/>
      <color rgb="FFFF0000"/>
      <name val="Calibri"/>
      <family val="2"/>
      <scheme val="minor"/>
    </font>
    <font>
      <sz val="12"/>
      <color theme="1"/>
      <name val="Calibri"/>
      <family val="2"/>
      <scheme val="minor"/>
    </font>
    <font>
      <sz val="16"/>
      <color theme="1"/>
      <name val="Calibri"/>
      <family val="2"/>
      <scheme val="minor"/>
    </font>
    <font>
      <b/>
      <sz val="12"/>
      <color theme="1"/>
      <name val="Calibri"/>
      <family val="2"/>
      <scheme val="minor"/>
    </font>
    <font>
      <b/>
      <sz val="12"/>
      <color indexed="8"/>
      <name val="Calibri"/>
      <family val="2"/>
      <scheme val="minor"/>
    </font>
    <font>
      <i/>
      <sz val="11"/>
      <color theme="1"/>
      <name val="Calibri"/>
      <family val="2"/>
      <scheme val="minor"/>
    </font>
    <font>
      <u/>
      <sz val="11"/>
      <color theme="10"/>
      <name val="Calibri"/>
      <family val="2"/>
      <scheme val="minor"/>
    </font>
    <font>
      <b/>
      <sz val="18"/>
      <name val="Calibri"/>
      <family val="2"/>
    </font>
    <font>
      <b/>
      <sz val="12"/>
      <name val="Calibri"/>
      <family val="2"/>
    </font>
    <font>
      <sz val="11"/>
      <name val="Calibri"/>
      <family val="2"/>
    </font>
    <font>
      <sz val="7"/>
      <name val="Times New Roman"/>
      <family val="1"/>
    </font>
    <font>
      <sz val="12"/>
      <name val="Calibri"/>
      <family val="2"/>
    </font>
    <font>
      <b/>
      <sz val="7"/>
      <name val="Times New Roman"/>
      <family val="1"/>
    </font>
    <font>
      <sz val="11"/>
      <color rgb="FF212121"/>
      <name val="Calibri"/>
      <family val="2"/>
    </font>
  </fonts>
  <fills count="8">
    <fill>
      <patternFill patternType="none"/>
    </fill>
    <fill>
      <patternFill patternType="gray125"/>
    </fill>
    <fill>
      <patternFill patternType="solid">
        <fgColor rgb="FFF9F9F9"/>
        <bgColor indexed="64"/>
      </patternFill>
    </fill>
    <fill>
      <patternFill patternType="solid">
        <fgColor rgb="FFF2F2F2"/>
        <bgColor indexed="64"/>
      </patternFill>
    </fill>
    <fill>
      <patternFill patternType="solid">
        <fgColor theme="4" tint="0.79998168889431442"/>
        <bgColor theme="4" tint="0.79998168889431442"/>
      </patternFill>
    </fill>
    <fill>
      <patternFill patternType="solid">
        <fgColor rgb="FFD9E1F2"/>
        <bgColor rgb="FFD9E1F2"/>
      </patternFill>
    </fill>
    <fill>
      <patternFill patternType="solid">
        <fgColor theme="0" tint="-4.9989318521683403E-2"/>
        <bgColor indexed="64"/>
      </patternFill>
    </fill>
    <fill>
      <patternFill patternType="solid">
        <fgColor theme="9" tint="0.59999389629810485"/>
        <bgColor indexed="64"/>
      </patternFill>
    </fill>
  </fills>
  <borders count="16">
    <border>
      <left/>
      <right/>
      <top/>
      <bottom/>
      <diagonal/>
    </border>
    <border>
      <left/>
      <right/>
      <top/>
      <bottom style="medium">
        <color rgb="FFAAAAAA"/>
      </bottom>
      <diagonal/>
    </border>
    <border>
      <left style="medium">
        <color rgb="FFAAAAAA"/>
      </left>
      <right style="medium">
        <color rgb="FFAAAAAA"/>
      </right>
      <top style="medium">
        <color rgb="FFAAAAAA"/>
      </top>
      <bottom style="medium">
        <color rgb="FFAAAAAA"/>
      </bottom>
      <diagonal/>
    </border>
    <border>
      <left style="thin">
        <color theme="4"/>
      </left>
      <right style="thin">
        <color theme="4"/>
      </right>
      <top style="thin">
        <color theme="4"/>
      </top>
      <bottom style="thin">
        <color theme="4"/>
      </bottom>
      <diagonal/>
    </border>
    <border>
      <left style="thin">
        <color rgb="FF4472C4"/>
      </left>
      <right style="thin">
        <color rgb="FF4472C4"/>
      </right>
      <top style="thin">
        <color rgb="FF4472C4"/>
      </top>
      <bottom style="thin">
        <color rgb="FF4472C4"/>
      </bottom>
      <diagonal/>
    </border>
    <border>
      <left/>
      <right style="thin">
        <color theme="4"/>
      </right>
      <top style="thin">
        <color theme="4"/>
      </top>
      <bottom style="thin">
        <color theme="4"/>
      </bottom>
      <diagonal/>
    </border>
    <border>
      <left/>
      <right style="thin">
        <color theme="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rgb="FFAAAAAA"/>
      </left>
      <right style="medium">
        <color rgb="FFAAAAAA"/>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cellStyleXfs>
  <cellXfs count="94">
    <xf numFmtId="0" fontId="0" fillId="0" borderId="0" xfId="0"/>
    <xf numFmtId="2" fontId="2" fillId="0" borderId="0" xfId="0" applyNumberFormat="1" applyFont="1"/>
    <xf numFmtId="10" fontId="2" fillId="0" borderId="0" xfId="0" applyNumberFormat="1" applyFont="1"/>
    <xf numFmtId="0" fontId="2" fillId="0" borderId="0" xfId="0" applyFont="1"/>
    <xf numFmtId="2" fontId="2" fillId="0" borderId="0" xfId="0" applyNumberFormat="1" applyFont="1" applyAlignment="1">
      <alignment horizontal="right"/>
    </xf>
    <xf numFmtId="164" fontId="2" fillId="0" borderId="0" xfId="0" applyNumberFormat="1" applyFont="1" applyAlignment="1">
      <alignment horizontal="right"/>
    </xf>
    <xf numFmtId="10" fontId="2" fillId="0" borderId="0" xfId="0" applyNumberFormat="1" applyFont="1" applyAlignment="1">
      <alignment horizontal="right"/>
    </xf>
    <xf numFmtId="0" fontId="2" fillId="0" borderId="0" xfId="0" applyFont="1" applyAlignment="1">
      <alignment horizontal="right"/>
    </xf>
    <xf numFmtId="10" fontId="3" fillId="0" borderId="0" xfId="0" applyNumberFormat="1" applyFont="1" applyAlignment="1">
      <alignment horizontal="right"/>
    </xf>
    <xf numFmtId="10" fontId="3" fillId="0" borderId="0" xfId="0" applyNumberFormat="1" applyFont="1"/>
    <xf numFmtId="2" fontId="3" fillId="0" borderId="0" xfId="0" applyNumberFormat="1" applyFont="1" applyAlignment="1">
      <alignment horizontal="right"/>
    </xf>
    <xf numFmtId="10" fontId="0" fillId="0" borderId="0" xfId="0" applyNumberFormat="1"/>
    <xf numFmtId="165" fontId="3" fillId="0" borderId="0" xfId="0" applyNumberFormat="1" applyFont="1" applyAlignment="1">
      <alignment horizontal="right"/>
    </xf>
    <xf numFmtId="2" fontId="0" fillId="0" borderId="0" xfId="0" applyNumberFormat="1"/>
    <xf numFmtId="0" fontId="4" fillId="3" borderId="2" xfId="0" applyFont="1" applyFill="1" applyBorder="1" applyAlignment="1">
      <alignment horizontal="center" vertical="center" wrapText="1"/>
    </xf>
    <xf numFmtId="0" fontId="5" fillId="2" borderId="2" xfId="0" applyFont="1" applyFill="1" applyBorder="1" applyAlignment="1">
      <alignment vertical="center" wrapText="1"/>
    </xf>
    <xf numFmtId="10" fontId="5" fillId="2" borderId="2" xfId="0" applyNumberFormat="1" applyFont="1" applyFill="1" applyBorder="1" applyAlignment="1">
      <alignment vertical="center" wrapText="1"/>
    </xf>
    <xf numFmtId="0" fontId="0" fillId="4" borderId="3" xfId="0" applyFont="1" applyFill="1" applyBorder="1"/>
    <xf numFmtId="14" fontId="0" fillId="4" borderId="3" xfId="0" applyNumberFormat="1" applyFont="1" applyFill="1" applyBorder="1"/>
    <xf numFmtId="0" fontId="0" fillId="0" borderId="3" xfId="0" applyFont="1" applyBorder="1"/>
    <xf numFmtId="14" fontId="0" fillId="0" borderId="3" xfId="0" applyNumberFormat="1" applyFont="1" applyBorder="1"/>
    <xf numFmtId="0" fontId="6" fillId="5" borderId="4" xfId="0" applyFont="1" applyFill="1" applyBorder="1"/>
    <xf numFmtId="14" fontId="6" fillId="5" borderId="4" xfId="0" applyNumberFormat="1" applyFont="1" applyFill="1" applyBorder="1"/>
    <xf numFmtId="9" fontId="0" fillId="0" borderId="0" xfId="2" applyFont="1"/>
    <xf numFmtId="166" fontId="0" fillId="0" borderId="0" xfId="0" applyNumberFormat="1" applyFont="1" applyFill="1" applyBorder="1" applyAlignment="1" applyProtection="1"/>
    <xf numFmtId="2" fontId="0" fillId="0" borderId="0" xfId="0" applyNumberFormat="1" applyFont="1" applyFill="1" applyBorder="1" applyAlignment="1" applyProtection="1"/>
    <xf numFmtId="166" fontId="2" fillId="0" borderId="0" xfId="0" applyNumberFormat="1" applyFont="1" applyFill="1" applyBorder="1" applyAlignment="1" applyProtection="1"/>
    <xf numFmtId="2" fontId="2" fillId="0" borderId="0" xfId="0" applyNumberFormat="1" applyFont="1" applyFill="1" applyBorder="1" applyAlignment="1" applyProtection="1"/>
    <xf numFmtId="0" fontId="0" fillId="4" borderId="5" xfId="0" applyFont="1" applyFill="1" applyBorder="1"/>
    <xf numFmtId="0" fontId="0" fillId="0" borderId="5" xfId="0" applyFont="1" applyBorder="1"/>
    <xf numFmtId="0" fontId="0" fillId="0" borderId="6" xfId="0" applyFont="1" applyFill="1" applyBorder="1"/>
    <xf numFmtId="0" fontId="8" fillId="0" borderId="7" xfId="3" applyFont="1" applyBorder="1" applyAlignment="1">
      <alignment horizontal="center"/>
    </xf>
    <xf numFmtId="10" fontId="8" fillId="0" borderId="7" xfId="3" applyNumberFormat="1" applyFont="1" applyBorder="1" applyAlignment="1">
      <alignment horizontal="center"/>
    </xf>
    <xf numFmtId="0" fontId="8" fillId="0" borderId="0" xfId="3" applyFont="1" applyBorder="1" applyAlignment="1">
      <alignment horizontal="center"/>
    </xf>
    <xf numFmtId="0" fontId="8" fillId="0" borderId="9" xfId="3" applyFont="1" applyBorder="1" applyAlignment="1">
      <alignment horizontal="center"/>
    </xf>
    <xf numFmtId="10" fontId="5" fillId="2" borderId="11" xfId="0" applyNumberFormat="1" applyFont="1" applyFill="1" applyBorder="1" applyAlignment="1">
      <alignment vertical="center" wrapText="1"/>
    </xf>
    <xf numFmtId="0" fontId="5" fillId="2" borderId="1" xfId="0" applyFont="1" applyFill="1" applyBorder="1" applyAlignment="1">
      <alignment vertical="center" wrapText="1"/>
    </xf>
    <xf numFmtId="0" fontId="0" fillId="2" borderId="2" xfId="0" applyFill="1" applyBorder="1" applyAlignment="1">
      <alignment vertical="center"/>
    </xf>
    <xf numFmtId="10" fontId="5" fillId="2" borderId="1" xfId="0" applyNumberFormat="1" applyFont="1" applyFill="1" applyBorder="1" applyAlignment="1">
      <alignment vertical="center" wrapText="1"/>
    </xf>
    <xf numFmtId="0" fontId="4" fillId="3" borderId="11" xfId="0" applyFont="1" applyFill="1" applyBorder="1" applyAlignment="1">
      <alignment horizontal="center" vertical="center" wrapText="1"/>
    </xf>
    <xf numFmtId="0" fontId="0" fillId="0" borderId="11" xfId="0" applyBorder="1" applyAlignment="1"/>
    <xf numFmtId="14" fontId="0" fillId="0" borderId="0" xfId="0" applyNumberFormat="1"/>
    <xf numFmtId="10" fontId="0" fillId="0" borderId="0" xfId="2" applyNumberFormat="1" applyFont="1"/>
    <xf numFmtId="2" fontId="0" fillId="4" borderId="3" xfId="0" applyNumberFormat="1" applyFont="1" applyFill="1" applyBorder="1" applyAlignment="1"/>
    <xf numFmtId="2" fontId="0" fillId="0" borderId="3" xfId="0" applyNumberFormat="1" applyFont="1" applyBorder="1" applyAlignment="1"/>
    <xf numFmtId="166" fontId="0" fillId="4" borderId="3" xfId="0" applyNumberFormat="1" applyFont="1" applyFill="1" applyBorder="1" applyAlignment="1"/>
    <xf numFmtId="166" fontId="0" fillId="0" borderId="3" xfId="0" applyNumberFormat="1" applyFont="1" applyBorder="1" applyAlignment="1"/>
    <xf numFmtId="10" fontId="0" fillId="4" borderId="3" xfId="2" applyNumberFormat="1" applyFont="1" applyFill="1" applyBorder="1"/>
    <xf numFmtId="10" fontId="0" fillId="0" borderId="3" xfId="2" applyNumberFormat="1" applyFont="1" applyBorder="1"/>
    <xf numFmtId="44" fontId="0" fillId="0" borderId="0" xfId="0" applyNumberFormat="1"/>
    <xf numFmtId="9" fontId="0" fillId="0" borderId="12" xfId="2" applyFont="1" applyBorder="1"/>
    <xf numFmtId="0" fontId="0" fillId="0" borderId="0" xfId="0" applyAlignment="1">
      <alignment horizontal="center"/>
    </xf>
    <xf numFmtId="44" fontId="0" fillId="0" borderId="12" xfId="0" applyNumberFormat="1" applyBorder="1"/>
    <xf numFmtId="0" fontId="0" fillId="6" borderId="0" xfId="0" applyFill="1"/>
    <xf numFmtId="0" fontId="10" fillId="6" borderId="0" xfId="0" applyFont="1" applyFill="1"/>
    <xf numFmtId="44" fontId="9" fillId="6" borderId="0" xfId="0" applyNumberFormat="1" applyFont="1" applyFill="1"/>
    <xf numFmtId="0" fontId="0" fillId="6" borderId="0" xfId="0" applyFill="1" applyAlignment="1">
      <alignment horizontal="center"/>
    </xf>
    <xf numFmtId="10" fontId="0" fillId="6" borderId="7" xfId="2" applyNumberFormat="1" applyFont="1" applyFill="1" applyBorder="1"/>
    <xf numFmtId="9" fontId="0" fillId="6" borderId="7" xfId="2" applyFont="1" applyFill="1" applyBorder="1"/>
    <xf numFmtId="0" fontId="0" fillId="0" borderId="0" xfId="0" applyBorder="1"/>
    <xf numFmtId="44" fontId="0" fillId="0" borderId="0" xfId="1" applyFont="1" applyBorder="1"/>
    <xf numFmtId="44" fontId="13" fillId="0" borderId="0" xfId="0" applyNumberFormat="1" applyFont="1"/>
    <xf numFmtId="44" fontId="14" fillId="0" borderId="0" xfId="0" applyNumberFormat="1" applyFont="1"/>
    <xf numFmtId="5" fontId="0" fillId="0" borderId="0" xfId="1" applyNumberFormat="1" applyFont="1" applyBorder="1"/>
    <xf numFmtId="0" fontId="0" fillId="6" borderId="0" xfId="0" applyFill="1" applyAlignment="1">
      <alignment vertical="center"/>
    </xf>
    <xf numFmtId="0" fontId="11" fillId="6" borderId="0" xfId="0" applyFont="1" applyFill="1"/>
    <xf numFmtId="9" fontId="11" fillId="6" borderId="0" xfId="2" applyFont="1" applyFill="1" applyAlignment="1">
      <alignment horizontal="center"/>
    </xf>
    <xf numFmtId="44" fontId="11" fillId="6" borderId="7" xfId="0" applyNumberFormat="1" applyFont="1" applyFill="1" applyBorder="1"/>
    <xf numFmtId="0" fontId="0" fillId="6" borderId="7" xfId="0" applyFont="1" applyFill="1" applyBorder="1" applyAlignment="1">
      <alignment horizontal="center"/>
    </xf>
    <xf numFmtId="0" fontId="0" fillId="6" borderId="0" xfId="0" applyFill="1" applyBorder="1"/>
    <xf numFmtId="0" fontId="0" fillId="6" borderId="0" xfId="0" applyFont="1" applyFill="1" applyBorder="1" applyAlignment="1">
      <alignment horizontal="center"/>
    </xf>
    <xf numFmtId="10" fontId="0" fillId="6" borderId="9" xfId="2" applyNumberFormat="1" applyFont="1" applyFill="1" applyBorder="1"/>
    <xf numFmtId="9" fontId="0" fillId="6" borderId="9" xfId="2" applyFont="1" applyFill="1" applyBorder="1"/>
    <xf numFmtId="167" fontId="0" fillId="0" borderId="7" xfId="0" applyNumberFormat="1" applyBorder="1"/>
    <xf numFmtId="0" fontId="12" fillId="6" borderId="8" xfId="0" applyFont="1" applyFill="1" applyBorder="1" applyAlignment="1">
      <alignment horizontal="center" vertical="center"/>
    </xf>
    <xf numFmtId="0" fontId="12" fillId="6" borderId="10" xfId="0" applyFont="1" applyFill="1" applyBorder="1" applyAlignment="1">
      <alignment horizontal="center" vertical="center"/>
    </xf>
    <xf numFmtId="0" fontId="16" fillId="6" borderId="7" xfId="6" applyFill="1" applyBorder="1" applyAlignment="1">
      <alignment horizontal="center"/>
    </xf>
    <xf numFmtId="0" fontId="0" fillId="6" borderId="8" xfId="0" applyFill="1" applyBorder="1" applyAlignment="1">
      <alignment horizontal="center"/>
    </xf>
    <xf numFmtId="0" fontId="0" fillId="6" borderId="10" xfId="0" applyFill="1" applyBorder="1" applyAlignment="1">
      <alignment horizontal="center"/>
    </xf>
    <xf numFmtId="0" fontId="13" fillId="6" borderId="13" xfId="0" applyFont="1" applyFill="1" applyBorder="1" applyAlignment="1">
      <alignment horizontal="center"/>
    </xf>
    <xf numFmtId="0" fontId="13" fillId="0" borderId="0" xfId="0" applyFont="1" applyAlignment="1">
      <alignment horizontal="right"/>
    </xf>
    <xf numFmtId="7" fontId="15" fillId="7" borderId="15" xfId="1" applyNumberFormat="1" applyFont="1" applyFill="1" applyBorder="1" applyAlignment="1">
      <alignment horizontal="center" vertical="center"/>
    </xf>
    <xf numFmtId="9" fontId="15" fillId="7" borderId="7" xfId="2" applyFont="1" applyFill="1" applyBorder="1" applyAlignment="1">
      <alignment horizontal="center"/>
    </xf>
    <xf numFmtId="9" fontId="15" fillId="7" borderId="14" xfId="2" applyFont="1" applyFill="1" applyBorder="1" applyAlignment="1">
      <alignment horizontal="center"/>
    </xf>
    <xf numFmtId="0" fontId="17" fillId="0" borderId="0" xfId="0" applyFont="1" applyAlignment="1">
      <alignment vertical="center"/>
    </xf>
    <xf numFmtId="0" fontId="18" fillId="0" borderId="0" xfId="0" applyFont="1" applyAlignment="1">
      <alignment vertical="center" wrapText="1"/>
    </xf>
    <xf numFmtId="0" fontId="0" fillId="0" borderId="0" xfId="0" applyAlignment="1">
      <alignment wrapText="1"/>
    </xf>
    <xf numFmtId="0" fontId="18" fillId="0" borderId="0" xfId="0" applyFont="1" applyAlignment="1">
      <alignment vertical="center"/>
    </xf>
    <xf numFmtId="0" fontId="19" fillId="0" borderId="0" xfId="0" applyFont="1" applyAlignment="1">
      <alignment horizontal="left" vertical="center" wrapText="1"/>
    </xf>
    <xf numFmtId="0" fontId="21" fillId="0" borderId="0" xfId="0" applyFont="1" applyAlignment="1">
      <alignment horizontal="left" vertical="center" wrapText="1"/>
    </xf>
    <xf numFmtId="0" fontId="16" fillId="0" borderId="0" xfId="6" applyAlignment="1" applyProtection="1">
      <alignment horizontal="left" vertical="center" wrapText="1"/>
    </xf>
    <xf numFmtId="0" fontId="18" fillId="0" borderId="0" xfId="0" applyFont="1" applyAlignment="1">
      <alignment horizontal="left" vertical="center" wrapText="1"/>
    </xf>
    <xf numFmtId="0" fontId="23" fillId="0" borderId="0" xfId="0" applyFont="1" applyAlignment="1">
      <alignment vertical="center"/>
    </xf>
    <xf numFmtId="0" fontId="19" fillId="0" borderId="0" xfId="0" applyFont="1" applyAlignment="1">
      <alignment vertical="center"/>
    </xf>
  </cellXfs>
  <cellStyles count="7">
    <cellStyle name="Currency" xfId="1" builtinId="4"/>
    <cellStyle name="Currency 2" xfId="4" xr:uid="{00000000-0005-0000-0000-00002F000000}"/>
    <cellStyle name="Hyperlink" xfId="6" builtinId="8"/>
    <cellStyle name="Normal" xfId="0" builtinId="0"/>
    <cellStyle name="Normal 2" xfId="3" xr:uid="{00000000-0005-0000-0000-000031000000}"/>
    <cellStyle name="Percent" xfId="2" builtinId="5"/>
    <cellStyle name="Percent 2" xfId="5" xr:uid="{00000000-0005-0000-0000-000032000000}"/>
  </cellStyles>
  <dxfs count="5">
    <dxf>
      <numFmt numFmtId="0" formatCode="General"/>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6" formatCode="yyyy\-mm\-dd"/>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border diagonalUp="0" diagonalDown="0">
        <left/>
        <right style="thin">
          <color theme="4"/>
        </right>
        <top style="thin">
          <color theme="4"/>
        </top>
        <bottom style="thin">
          <color theme="4"/>
        </bottom>
        <vertical/>
        <horizontal/>
      </border>
    </dxf>
    <dxf>
      <border outline="0">
        <left style="thin">
          <color theme="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ssetplanet.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795495</xdr:colOff>
      <xdr:row>0</xdr:row>
      <xdr:rowOff>427766</xdr:rowOff>
    </xdr:to>
    <xdr:pic>
      <xdr:nvPicPr>
        <xdr:cNvPr id="3" name="Picture 2">
          <a:hlinkClick xmlns:r="http://schemas.openxmlformats.org/officeDocument/2006/relationships" r:id="rId1"/>
          <a:extLst>
            <a:ext uri="{FF2B5EF4-FFF2-40B4-BE49-F238E27FC236}">
              <a16:creationId xmlns:a16="http://schemas.microsoft.com/office/drawing/2014/main" id="{1CD05D8B-54B7-5E4F-A2D9-55B462DCF9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95495" cy="4277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E7ED81-D76C-4C9A-8F5A-C43F9CFA45C2}" name="Table1" displayName="Table1" ref="A1:D1007" totalsRowShown="0" tableBorderDxfId="4">
  <autoFilter ref="A1:D1007" xr:uid="{CE4800ED-8C1B-47FC-825A-E28F88E7BBAF}"/>
  <tableColumns count="4">
    <tableColumn id="1" xr3:uid="{6647FE38-D8F1-4585-B217-C3A6D6DBE841}" name="Column1" dataDxfId="3"/>
    <tableColumn id="2" xr3:uid="{25BAB9D8-F99F-4811-8FEB-959743D33E49}" name="Column2" dataDxfId="2"/>
    <tableColumn id="3" xr3:uid="{A1CE7403-8DB5-4036-A259-F3CB622F3322}" name="Yield" dataDxfId="1"/>
    <tableColumn id="4" xr3:uid="{05FBBDED-E85A-4750-88F9-54861213C5FB}" name="Column3" dataDxfId="0">
      <calculatedColumnFormula>Table1[[#This Row],[Yield]]/$E$1</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hyperlink" Target="http://www.assetplanet.com/" TargetMode="External"/><Relationship Id="rId1" Type="http://schemas.openxmlformats.org/officeDocument/2006/relationships/hyperlink" Target="http://www.assetplane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4FEA-8FA2-4D57-8230-311C21FF1ADB}">
  <sheetPr codeName="Sheet1"/>
  <dimension ref="A1:BA39"/>
  <sheetViews>
    <sheetView showGridLines="0" tabSelected="1" zoomScale="130" zoomScaleNormal="130" workbookViewId="0">
      <pane xSplit="2" topLeftCell="C1" activePane="topRight" state="frozen"/>
      <selection pane="topRight" activeCell="D20" sqref="D20"/>
    </sheetView>
  </sheetViews>
  <sheetFormatPr defaultColWidth="9.15234375" defaultRowHeight="14.6"/>
  <cols>
    <col min="1" max="1" width="33.3828125" style="53" bestFit="1" customWidth="1"/>
    <col min="2" max="2" width="24.3828125" style="53" bestFit="1" customWidth="1"/>
    <col min="3" max="51" width="15.3046875" style="53" customWidth="1"/>
    <col min="52" max="16384" width="9.15234375" style="53"/>
  </cols>
  <sheetData>
    <row r="1" spans="1:52" ht="36" customHeight="1"/>
    <row r="2" spans="1:52" ht="31.5" customHeight="1">
      <c r="A2" s="74" t="s">
        <v>31</v>
      </c>
      <c r="B2" s="75"/>
    </row>
    <row r="3" spans="1:52" ht="24" customHeight="1">
      <c r="A3" s="64" t="s">
        <v>25</v>
      </c>
      <c r="B3" s="81"/>
    </row>
    <row r="4" spans="1:52">
      <c r="A4" s="53" t="s">
        <v>26</v>
      </c>
      <c r="B4" s="82"/>
    </row>
    <row r="5" spans="1:52">
      <c r="A5" s="53" t="s">
        <v>27</v>
      </c>
      <c r="B5" s="82"/>
    </row>
    <row r="6" spans="1:52">
      <c r="A6" s="53" t="s">
        <v>28</v>
      </c>
      <c r="B6" s="82"/>
    </row>
    <row r="7" spans="1:52">
      <c r="A7" s="53" t="s">
        <v>29</v>
      </c>
      <c r="B7" s="82"/>
    </row>
    <row r="8" spans="1:52" ht="15" thickBot="1">
      <c r="A8" s="53" t="s">
        <v>30</v>
      </c>
      <c r="B8" s="83"/>
    </row>
    <row r="9" spans="1:52" ht="16.3" thickTop="1">
      <c r="A9" s="65" t="s">
        <v>24</v>
      </c>
      <c r="B9" s="66">
        <f>SUM(B4:B8)</f>
        <v>0</v>
      </c>
    </row>
    <row r="10" spans="1:52">
      <c r="B10" s="54" t="str">
        <f>IF(B9=100%," ","Please bring Total to 100%")</f>
        <v>Please bring Total to 100%</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row>
    <row r="11" spans="1:52">
      <c r="C11" s="56">
        <v>1968</v>
      </c>
      <c r="D11" s="56">
        <v>1969</v>
      </c>
      <c r="E11" s="56">
        <v>1970</v>
      </c>
      <c r="F11" s="56">
        <v>1971</v>
      </c>
      <c r="G11" s="56">
        <v>1972</v>
      </c>
      <c r="H11" s="56">
        <v>1973</v>
      </c>
      <c r="I11" s="56">
        <v>1974</v>
      </c>
      <c r="J11" s="56">
        <v>1975</v>
      </c>
      <c r="K11" s="56">
        <v>1976</v>
      </c>
      <c r="L11" s="56">
        <v>1977</v>
      </c>
      <c r="M11" s="56">
        <v>1978</v>
      </c>
      <c r="N11" s="56">
        <v>1979</v>
      </c>
      <c r="O11" s="56">
        <v>1980</v>
      </c>
      <c r="P11" s="56">
        <v>1981</v>
      </c>
      <c r="Q11" s="56">
        <v>1982</v>
      </c>
      <c r="R11" s="56">
        <v>1983</v>
      </c>
      <c r="S11" s="56">
        <v>1984</v>
      </c>
      <c r="T11" s="56">
        <v>1985</v>
      </c>
      <c r="U11" s="56">
        <v>1986</v>
      </c>
      <c r="V11" s="56">
        <v>1987</v>
      </c>
      <c r="W11" s="56">
        <v>1988</v>
      </c>
      <c r="X11" s="56">
        <v>1989</v>
      </c>
      <c r="Y11" s="56">
        <v>1990</v>
      </c>
      <c r="Z11" s="56">
        <v>1991</v>
      </c>
      <c r="AA11" s="56">
        <v>1992</v>
      </c>
      <c r="AB11" s="56">
        <v>1993</v>
      </c>
      <c r="AC11" s="56">
        <v>1994</v>
      </c>
      <c r="AD11" s="56">
        <v>1995</v>
      </c>
      <c r="AE11" s="56">
        <v>1996</v>
      </c>
      <c r="AF11" s="56">
        <v>1997</v>
      </c>
      <c r="AG11" s="56">
        <v>1998</v>
      </c>
      <c r="AH11" s="56">
        <v>1999</v>
      </c>
      <c r="AI11" s="56">
        <v>2000</v>
      </c>
      <c r="AJ11" s="56">
        <v>2001</v>
      </c>
      <c r="AK11" s="56">
        <v>2002</v>
      </c>
      <c r="AL11" s="56">
        <v>2003</v>
      </c>
      <c r="AM11" s="56">
        <v>2004</v>
      </c>
      <c r="AN11" s="56">
        <v>2005</v>
      </c>
      <c r="AO11" s="56">
        <v>2006</v>
      </c>
      <c r="AP11" s="56">
        <v>2007</v>
      </c>
      <c r="AQ11" s="56">
        <v>2008</v>
      </c>
      <c r="AR11" s="56">
        <v>2009</v>
      </c>
      <c r="AS11" s="56">
        <v>2010</v>
      </c>
      <c r="AT11" s="56">
        <v>2011</v>
      </c>
      <c r="AU11" s="56">
        <v>2012</v>
      </c>
      <c r="AV11" s="56">
        <v>2013</v>
      </c>
      <c r="AW11" s="56">
        <v>2014</v>
      </c>
      <c r="AX11" s="56">
        <v>2015</v>
      </c>
      <c r="AY11" s="56">
        <v>2016</v>
      </c>
      <c r="AZ11" s="56">
        <v>2017</v>
      </c>
    </row>
    <row r="12" spans="1:52">
      <c r="A12" s="77" t="s">
        <v>4</v>
      </c>
      <c r="B12" s="78"/>
      <c r="C12" s="57">
        <v>0.10814862651601535</v>
      </c>
      <c r="D12" s="57">
        <v>-8.2413710764490639E-2</v>
      </c>
      <c r="E12" s="57">
        <v>3.5611449054964189E-2</v>
      </c>
      <c r="F12" s="57">
        <v>0.14221150298426474</v>
      </c>
      <c r="G12" s="57">
        <v>0.18755362915074925</v>
      </c>
      <c r="H12" s="57">
        <v>-0.14308047437526472</v>
      </c>
      <c r="I12" s="57">
        <v>-0.25901785750896972</v>
      </c>
      <c r="J12" s="57">
        <v>0.36995137106184356</v>
      </c>
      <c r="K12" s="57">
        <v>0.23830999002106662</v>
      </c>
      <c r="L12" s="57">
        <v>-6.9797040759352322E-2</v>
      </c>
      <c r="M12" s="57">
        <v>6.50928391167193E-2</v>
      </c>
      <c r="N12" s="57">
        <v>0.18519490167516386</v>
      </c>
      <c r="O12" s="57">
        <v>0.3173524550676301</v>
      </c>
      <c r="P12" s="57">
        <v>-4.7023902474955762E-2</v>
      </c>
      <c r="Q12" s="57">
        <v>0.20419055079559353</v>
      </c>
      <c r="R12" s="57">
        <v>0.22337155858930619</v>
      </c>
      <c r="S12" s="57">
        <v>6.14614199963621E-2</v>
      </c>
      <c r="T12" s="57">
        <v>0.31235149485768948</v>
      </c>
      <c r="U12" s="57">
        <v>0.18494578758046187</v>
      </c>
      <c r="V12" s="57">
        <v>5.8127216418218712E-2</v>
      </c>
      <c r="W12" s="57">
        <v>0.16537192812044688</v>
      </c>
      <c r="X12" s="57">
        <v>0.31475183638196724</v>
      </c>
      <c r="Y12" s="57">
        <v>-3.0644516129032118E-2</v>
      </c>
      <c r="Z12" s="57">
        <v>0.30234843134879757</v>
      </c>
      <c r="AA12" s="57">
        <v>7.493727972380064E-2</v>
      </c>
      <c r="AB12" s="57">
        <v>9.96705147919488E-2</v>
      </c>
      <c r="AC12" s="57">
        <v>1.3259206774573897E-2</v>
      </c>
      <c r="AD12" s="57">
        <v>0.37195198902606308</v>
      </c>
      <c r="AE12" s="57">
        <v>0.22680966018865789</v>
      </c>
      <c r="AF12" s="57">
        <v>0.33103653103653097</v>
      </c>
      <c r="AG12" s="57">
        <v>0.28337953278443584</v>
      </c>
      <c r="AH12" s="57">
        <v>0.20885350992084475</v>
      </c>
      <c r="AI12" s="57">
        <v>-9.0318189552492781E-2</v>
      </c>
      <c r="AJ12" s="57">
        <v>-0.11849759142000185</v>
      </c>
      <c r="AK12" s="57">
        <v>-0.21966047957912699</v>
      </c>
      <c r="AL12" s="57">
        <v>0.28355800050010233</v>
      </c>
      <c r="AM12" s="57">
        <v>0.10742775944096193</v>
      </c>
      <c r="AN12" s="57">
        <v>4.8344775232688535E-2</v>
      </c>
      <c r="AO12" s="57">
        <v>0.15612557979315703</v>
      </c>
      <c r="AP12" s="57">
        <v>5.4847352464217694E-2</v>
      </c>
      <c r="AQ12" s="57">
        <v>-0.36552344111798191</v>
      </c>
      <c r="AR12" s="57">
        <v>0.25935233877663982</v>
      </c>
      <c r="AS12" s="57">
        <v>0.14821092278719414</v>
      </c>
      <c r="AT12" s="57">
        <v>2.09837473362805E-2</v>
      </c>
      <c r="AU12" s="57">
        <v>0.15890585241730293</v>
      </c>
      <c r="AV12" s="57">
        <v>0.32145085858125483</v>
      </c>
      <c r="AW12" s="57">
        <v>0.13524421649462237</v>
      </c>
      <c r="AX12" s="57">
        <v>1.3599494875904609E-2</v>
      </c>
      <c r="AY12" s="57">
        <v>0.11740300406086394</v>
      </c>
      <c r="AZ12" s="58"/>
    </row>
    <row r="13" spans="1:52">
      <c r="A13" s="77" t="s">
        <v>0</v>
      </c>
      <c r="B13" s="78"/>
      <c r="C13" s="57">
        <v>3.27E-2</v>
      </c>
      <c r="D13" s="57">
        <v>-5.0099999999999999E-2</v>
      </c>
      <c r="E13" s="57">
        <v>0.16750000000000001</v>
      </c>
      <c r="F13" s="57">
        <v>9.7900000000000001E-2</v>
      </c>
      <c r="G13" s="57">
        <v>2.8199999999999999E-2</v>
      </c>
      <c r="H13" s="57">
        <v>3.6600000000000001E-2</v>
      </c>
      <c r="I13" s="57">
        <v>1.9900000000000001E-2</v>
      </c>
      <c r="J13" s="57">
        <v>3.61E-2</v>
      </c>
      <c r="K13" s="57">
        <v>0.156</v>
      </c>
      <c r="L13" s="57">
        <v>0.03</v>
      </c>
      <c r="M13" s="57">
        <v>1.4E-2</v>
      </c>
      <c r="N13" s="57">
        <v>1.9E-2</v>
      </c>
      <c r="O13" s="57">
        <v>2.7E-2</v>
      </c>
      <c r="P13" s="57">
        <v>6.3E-2</v>
      </c>
      <c r="Q13" s="57">
        <v>0.32600000000000001</v>
      </c>
      <c r="R13" s="57">
        <v>8.4000000000000005E-2</v>
      </c>
      <c r="S13" s="57">
        <v>0.1515</v>
      </c>
      <c r="T13" s="57">
        <v>0.22109999999999999</v>
      </c>
      <c r="U13" s="57">
        <v>0.15260000000000001</v>
      </c>
      <c r="V13" s="57">
        <v>2.76E-2</v>
      </c>
      <c r="W13" s="57">
        <v>7.8899999999999998E-2</v>
      </c>
      <c r="X13" s="57">
        <v>0.14530000000000001</v>
      </c>
      <c r="Y13" s="57">
        <v>8.9599999999999999E-2</v>
      </c>
      <c r="Z13" s="57">
        <v>0.16</v>
      </c>
      <c r="AA13" s="57">
        <v>7.3999999999999996E-2</v>
      </c>
      <c r="AB13" s="57">
        <v>9.7500000000000003E-2</v>
      </c>
      <c r="AC13" s="57">
        <v>-2.92E-2</v>
      </c>
      <c r="AD13" s="57">
        <v>0.1847</v>
      </c>
      <c r="AE13" s="57">
        <v>3.6299999999999999E-2</v>
      </c>
      <c r="AF13" s="57">
        <v>9.6500000000000002E-2</v>
      </c>
      <c r="AG13" s="57">
        <v>8.6900000000000005E-2</v>
      </c>
      <c r="AH13" s="57">
        <v>-8.2000000000000007E-3</v>
      </c>
      <c r="AI13" s="57">
        <v>0.1163</v>
      </c>
      <c r="AJ13" s="57">
        <v>8.4400000000000003E-2</v>
      </c>
      <c r="AK13" s="57">
        <v>0.1026</v>
      </c>
      <c r="AL13" s="57">
        <v>4.1000000000000002E-2</v>
      </c>
      <c r="AM13" s="57">
        <v>4.3400000000000001E-2</v>
      </c>
      <c r="AN13" s="57">
        <v>2.4299999999999999E-2</v>
      </c>
      <c r="AO13" s="57">
        <v>4.3299999999999998E-2</v>
      </c>
      <c r="AP13" s="57">
        <v>6.9699999999999998E-2</v>
      </c>
      <c r="AQ13" s="57">
        <v>5.2400000000000002E-2</v>
      </c>
      <c r="AR13" s="57">
        <v>5.9299999999999999E-2</v>
      </c>
      <c r="AS13" s="57">
        <v>6.54E-2</v>
      </c>
      <c r="AT13" s="57">
        <v>7.8399999999999997E-2</v>
      </c>
      <c r="AU13" s="57">
        <v>4.2099999999999999E-2</v>
      </c>
      <c r="AV13" s="57">
        <v>-2.0199999999999999E-2</v>
      </c>
      <c r="AW13" s="57">
        <v>5.9700000000000003E-2</v>
      </c>
      <c r="AX13" s="57">
        <v>5.4999999999999997E-3</v>
      </c>
      <c r="AY13" s="57">
        <v>2.6499999999999999E-2</v>
      </c>
      <c r="AZ13" s="58"/>
    </row>
    <row r="14" spans="1:52">
      <c r="A14" s="77" t="s">
        <v>1</v>
      </c>
      <c r="B14" s="78"/>
      <c r="C14" s="57">
        <v>-0.12403870007442322</v>
      </c>
      <c r="D14" s="57">
        <v>-3.7488061127029612E-2</v>
      </c>
      <c r="E14" s="57">
        <v>0.14551422319474835</v>
      </c>
      <c r="F14" s="57">
        <v>-3.4846884899683218E-2</v>
      </c>
      <c r="G14" s="57">
        <v>-0.17202185792349722</v>
      </c>
      <c r="H14" s="57">
        <v>-0.29766656432299665</v>
      </c>
      <c r="I14" s="57">
        <v>-0.49702725658250324</v>
      </c>
      <c r="J14" s="57">
        <v>-0.26631543167912991</v>
      </c>
      <c r="K14" s="57">
        <v>0.34491428571428578</v>
      </c>
      <c r="L14" s="57">
        <v>-7.1860816944023355E-3</v>
      </c>
      <c r="M14" s="57">
        <v>-0.23738102105566777</v>
      </c>
      <c r="N14" s="57">
        <v>-0.23745216205516217</v>
      </c>
      <c r="O14" s="57">
        <v>-0.66469017803147623</v>
      </c>
      <c r="P14" s="57">
        <v>0.21974344673731172</v>
      </c>
      <c r="Q14" s="57">
        <v>0.44766245604896487</v>
      </c>
      <c r="R14" s="57">
        <v>-0.20467727235065045</v>
      </c>
      <c r="S14" s="57">
        <v>0.30194174757281544</v>
      </c>
      <c r="T14" s="57">
        <v>0.22679900744416878</v>
      </c>
      <c r="U14" s="57">
        <v>-0.12606621367644938</v>
      </c>
      <c r="V14" s="57">
        <v>-0.15293051507506919</v>
      </c>
      <c r="W14" s="57">
        <v>-0.142049633318624</v>
      </c>
      <c r="X14" s="57">
        <v>0.17920063433852862</v>
      </c>
      <c r="Y14" s="57">
        <v>-1.6857901532315075E-2</v>
      </c>
      <c r="Z14" s="57">
        <v>7.1663533834586429E-2</v>
      </c>
      <c r="AA14" s="57">
        <v>8.0294441154074025E-2</v>
      </c>
      <c r="AB14" s="57">
        <v>7.7556602340069836E-2</v>
      </c>
      <c r="AC14" s="57">
        <v>-0.14877379966887413</v>
      </c>
      <c r="AD14" s="57">
        <v>2.1456505654793373E-2</v>
      </c>
      <c r="AE14" s="57">
        <v>-5.505755449574274E-2</v>
      </c>
      <c r="AF14" s="57">
        <v>0.13174329556051659</v>
      </c>
      <c r="AG14" s="57">
        <v>0.22382846273560447</v>
      </c>
      <c r="AH14" s="57">
        <v>7.2456195353049228E-3</v>
      </c>
      <c r="AI14" s="57">
        <v>9.6722003376477211E-3</v>
      </c>
      <c r="AJ14" s="57">
        <v>7.0925458586010709E-2</v>
      </c>
      <c r="AK14" s="57">
        <v>-5.6907392277361309E-2</v>
      </c>
      <c r="AL14" s="57">
        <v>-0.21114722860505525</v>
      </c>
      <c r="AM14" s="57">
        <v>-0.13758186519732232</v>
      </c>
      <c r="AN14" s="57">
        <v>-2.41492347239581E-2</v>
      </c>
      <c r="AO14" s="57">
        <v>-0.22884006838104251</v>
      </c>
      <c r="AP14" s="57">
        <v>-0.12882424703328732</v>
      </c>
      <c r="AQ14" s="57">
        <v>-0.29050134892086338</v>
      </c>
      <c r="AR14" s="57">
        <v>-3.2517672648178335E-2</v>
      </c>
      <c r="AS14" s="57">
        <v>-0.1474269819193324</v>
      </c>
      <c r="AT14" s="57">
        <v>-0.18726450640542577</v>
      </c>
      <c r="AU14" s="57">
        <v>-0.23910550458715596</v>
      </c>
      <c r="AV14" s="57">
        <v>4.7604745457275867E-2</v>
      </c>
      <c r="AW14" s="57">
        <v>0.33073541167066345</v>
      </c>
      <c r="AX14" s="57">
        <v>-7.3398135290616943E-3</v>
      </c>
      <c r="AY14" s="57">
        <v>0.13057324840764326</v>
      </c>
      <c r="AZ14" s="58">
        <v>-7.9824995872544199E-2</v>
      </c>
    </row>
    <row r="15" spans="1:52">
      <c r="A15" s="77" t="s">
        <v>2</v>
      </c>
      <c r="B15" s="78"/>
      <c r="C15" s="57">
        <v>0.1183</v>
      </c>
      <c r="D15" s="57">
        <v>0.1183</v>
      </c>
      <c r="E15" s="57">
        <v>0.1183</v>
      </c>
      <c r="F15" s="57">
        <v>0.1183</v>
      </c>
      <c r="G15" s="57">
        <v>0.1183</v>
      </c>
      <c r="H15" s="57">
        <v>0.11192500000000001</v>
      </c>
      <c r="I15" s="57">
        <v>-0.27216699999999999</v>
      </c>
      <c r="J15" s="57">
        <v>-0.42231600000000002</v>
      </c>
      <c r="K15" s="57">
        <v>0.363367</v>
      </c>
      <c r="L15" s="57">
        <v>0.48973700000000003</v>
      </c>
      <c r="M15" s="57">
        <v>0.19076499999999999</v>
      </c>
      <c r="N15" s="57">
        <v>-1.6404999999999999E-2</v>
      </c>
      <c r="O15" s="57">
        <v>0.30525999999999998</v>
      </c>
      <c r="P15" s="57">
        <v>0.28019500000000003</v>
      </c>
      <c r="Q15" s="57">
        <v>8.5755999999999999E-2</v>
      </c>
      <c r="R15" s="57">
        <v>0.31644</v>
      </c>
      <c r="S15" s="57">
        <v>0.254689</v>
      </c>
      <c r="T15" s="57">
        <v>0.14815300000000001</v>
      </c>
      <c r="U15" s="57">
        <v>5.9199000000000002E-2</v>
      </c>
      <c r="V15" s="57">
        <v>0.19175799999999998</v>
      </c>
      <c r="W15" s="57">
        <v>-0.106686</v>
      </c>
      <c r="X15" s="57">
        <v>0.11355399999999999</v>
      </c>
      <c r="Y15" s="57">
        <v>-1.8135999999999999E-2</v>
      </c>
      <c r="Z15" s="57">
        <v>-0.17345099999999999</v>
      </c>
      <c r="AA15" s="57">
        <v>0.35679099999999997</v>
      </c>
      <c r="AB15" s="57">
        <v>0.121754</v>
      </c>
      <c r="AC15" s="57">
        <v>0.185472</v>
      </c>
      <c r="AD15" s="57">
        <v>8.0549999999999997E-3</v>
      </c>
      <c r="AE15" s="57">
        <v>0.18309</v>
      </c>
      <c r="AF15" s="57">
        <v>0.35753599999999996</v>
      </c>
      <c r="AG15" s="57">
        <v>0.188609</v>
      </c>
      <c r="AH15" s="57">
        <v>-0.18822700000000001</v>
      </c>
      <c r="AI15" s="57">
        <v>-6.4758999999999997E-2</v>
      </c>
      <c r="AJ15" s="57">
        <v>0.25890200000000002</v>
      </c>
      <c r="AK15" s="57">
        <v>0.15502021837079205</v>
      </c>
      <c r="AL15" s="57">
        <v>5.2155705932549701E-2</v>
      </c>
      <c r="AM15" s="57">
        <v>0.38466344636355609</v>
      </c>
      <c r="AN15" s="57">
        <v>0.3040950579347077</v>
      </c>
      <c r="AO15" s="57">
        <v>8.2881613678449373E-2</v>
      </c>
      <c r="AP15" s="57">
        <v>0.34351350828461791</v>
      </c>
      <c r="AQ15" s="57">
        <v>-0.17831286806619573</v>
      </c>
      <c r="AR15" s="57">
        <v>-0.37335737073269881</v>
      </c>
      <c r="AS15" s="57">
        <v>0.27447385616306352</v>
      </c>
      <c r="AT15" s="57">
        <v>0.27580178153182211</v>
      </c>
      <c r="AU15" s="57">
        <v>7.2774791913012615E-2</v>
      </c>
      <c r="AV15" s="57">
        <v>0.20144666240860665</v>
      </c>
      <c r="AW15" s="57">
        <v>3.2086090486978636E-2</v>
      </c>
      <c r="AX15" s="57">
        <v>0.27147377247783866</v>
      </c>
      <c r="AY15" s="57">
        <v>2.2896605314939755E-2</v>
      </c>
      <c r="AZ15" s="58">
        <v>9.2828001622769177E-2</v>
      </c>
    </row>
    <row r="16" spans="1:52">
      <c r="A16" s="77" t="s">
        <v>3</v>
      </c>
      <c r="B16" s="78"/>
      <c r="C16" s="71">
        <v>0.05</v>
      </c>
      <c r="D16" s="71">
        <v>6.1399999999999996E-2</v>
      </c>
      <c r="E16" s="71">
        <v>7.8700000000000006E-2</v>
      </c>
      <c r="F16" s="71">
        <v>4.4400000000000002E-2</v>
      </c>
      <c r="G16" s="71">
        <v>3.3799999999999997E-2</v>
      </c>
      <c r="H16" s="71">
        <v>5.4100000000000002E-2</v>
      </c>
      <c r="I16" s="71">
        <v>7.7699999999999991E-2</v>
      </c>
      <c r="J16" s="71">
        <v>6.2600000000000003E-2</v>
      </c>
      <c r="K16" s="71">
        <v>4.87E-2</v>
      </c>
      <c r="L16" s="71">
        <v>4.6199999999999998E-2</v>
      </c>
      <c r="M16" s="71">
        <v>6.4399999999999999E-2</v>
      </c>
      <c r="N16" s="71">
        <v>9.35E-2</v>
      </c>
      <c r="O16" s="71">
        <v>0.12</v>
      </c>
      <c r="P16" s="71">
        <v>0.1502</v>
      </c>
      <c r="Q16" s="71">
        <v>0.12279999999999999</v>
      </c>
      <c r="R16" s="71">
        <v>7.8600000000000003E-2</v>
      </c>
      <c r="S16" s="71">
        <v>8.900000000000001E-2</v>
      </c>
      <c r="T16" s="71">
        <v>7.7600000000000002E-2</v>
      </c>
      <c r="U16" s="71">
        <v>7.0699999999999999E-2</v>
      </c>
      <c r="V16" s="71">
        <v>5.4299999999999994E-2</v>
      </c>
      <c r="W16" s="71">
        <v>5.8099999999999999E-2</v>
      </c>
      <c r="X16" s="71">
        <v>8.2699999999999996E-2</v>
      </c>
      <c r="Y16" s="71">
        <v>7.6399999999999996E-2</v>
      </c>
      <c r="Z16" s="71">
        <v>6.2199999999999998E-2</v>
      </c>
      <c r="AA16" s="71">
        <v>3.7999999999999999E-2</v>
      </c>
      <c r="AB16" s="71">
        <v>0.03</v>
      </c>
      <c r="AC16" s="71">
        <v>2.98E-2</v>
      </c>
      <c r="AD16" s="71">
        <v>5.7099999999999998E-2</v>
      </c>
      <c r="AE16" s="71">
        <v>0.05</v>
      </c>
      <c r="AF16" s="71">
        <v>5.0300000000000004E-2</v>
      </c>
      <c r="AG16" s="71">
        <v>5.04E-2</v>
      </c>
      <c r="AH16" s="71">
        <v>4.3400000000000001E-2</v>
      </c>
      <c r="AI16" s="71">
        <v>5.3200000000000004E-2</v>
      </c>
      <c r="AJ16" s="71">
        <v>5.1500000000000004E-2</v>
      </c>
      <c r="AK16" s="71">
        <v>1.6500000000000001E-2</v>
      </c>
      <c r="AL16" s="71">
        <v>1.1699999999999999E-2</v>
      </c>
      <c r="AM16" s="71">
        <v>8.8000000000000005E-3</v>
      </c>
      <c r="AN16" s="71">
        <v>2.3300000000000001E-2</v>
      </c>
      <c r="AO16" s="71">
        <v>4.24E-2</v>
      </c>
      <c r="AP16" s="71">
        <v>4.9800000000000004E-2</v>
      </c>
      <c r="AQ16" s="71">
        <v>2.75E-2</v>
      </c>
      <c r="AR16" s="71">
        <v>1.2999999999999999E-3</v>
      </c>
      <c r="AS16" s="71">
        <v>5.9999999999999995E-4</v>
      </c>
      <c r="AT16" s="71">
        <v>1.5E-3</v>
      </c>
      <c r="AU16" s="71">
        <v>2.9999999999999997E-4</v>
      </c>
      <c r="AV16" s="71">
        <v>7.000000000000001E-4</v>
      </c>
      <c r="AW16" s="71">
        <v>4.0000000000000002E-4</v>
      </c>
      <c r="AX16" s="71">
        <v>2.9999999999999997E-4</v>
      </c>
      <c r="AY16" s="71">
        <v>2.5999999999999999E-3</v>
      </c>
      <c r="AZ16" s="72">
        <v>5.1000000000000004E-3</v>
      </c>
    </row>
    <row r="17" spans="1:53">
      <c r="A17" s="77" t="s">
        <v>41</v>
      </c>
      <c r="B17" s="78"/>
      <c r="C17" s="73">
        <v>4.6333333333333329</v>
      </c>
      <c r="D17" s="73">
        <v>5.8083333333333327</v>
      </c>
      <c r="E17" s="73">
        <v>6.2416666666666671</v>
      </c>
      <c r="F17" s="73">
        <v>4.708333333333333</v>
      </c>
      <c r="G17" s="73">
        <v>3.0666666666666669</v>
      </c>
      <c r="H17" s="73">
        <v>3.4916666666666667</v>
      </c>
      <c r="I17" s="73">
        <v>8.2083333333333321</v>
      </c>
      <c r="J17" s="73">
        <v>9.2916666666666661</v>
      </c>
      <c r="K17" s="73">
        <v>6.5666666666666655</v>
      </c>
      <c r="L17" s="73">
        <v>6.2583333333333337</v>
      </c>
      <c r="M17" s="73">
        <v>7.3000000000000007</v>
      </c>
      <c r="N17" s="73">
        <v>9.716666666666665</v>
      </c>
      <c r="O17" s="73">
        <v>12.433333333333332</v>
      </c>
      <c r="P17" s="73">
        <v>10.483333333333333</v>
      </c>
      <c r="Q17" s="73">
        <v>7.4750000000000005</v>
      </c>
      <c r="R17" s="73">
        <v>3.9333333333333336</v>
      </c>
      <c r="S17" s="73">
        <v>4.9416666666666673</v>
      </c>
      <c r="T17" s="73">
        <v>4.3749999999999991</v>
      </c>
      <c r="U17" s="73">
        <v>4.0583333333333327</v>
      </c>
      <c r="V17" s="73">
        <v>4.125</v>
      </c>
      <c r="W17" s="73">
        <v>4.416666666666667</v>
      </c>
      <c r="X17" s="73">
        <v>4.5166666666666657</v>
      </c>
      <c r="Y17" s="73">
        <v>5.0166666666666666</v>
      </c>
      <c r="Z17" s="73">
        <v>4.8999999999999995</v>
      </c>
      <c r="AA17" s="73">
        <v>3.65</v>
      </c>
      <c r="AB17" s="73">
        <v>3.3083333333333336</v>
      </c>
      <c r="AC17" s="73">
        <v>2.8499999999999996</v>
      </c>
      <c r="AD17" s="73">
        <v>2.9916666666666667</v>
      </c>
      <c r="AE17" s="73">
        <v>2.7166666666666668</v>
      </c>
      <c r="AF17" s="73">
        <v>2.3916666666666666</v>
      </c>
      <c r="AG17" s="73">
        <v>2.2749999999999999</v>
      </c>
      <c r="AH17" s="73">
        <v>2.0833333333333335</v>
      </c>
      <c r="AI17" s="73">
        <v>2.4333333333333336</v>
      </c>
      <c r="AJ17" s="73">
        <v>2.6583333333333337</v>
      </c>
      <c r="AK17" s="73">
        <v>2.316666666666666</v>
      </c>
      <c r="AL17" s="73">
        <v>1.4500000000000002</v>
      </c>
      <c r="AM17" s="73">
        <v>1.7666666666666666</v>
      </c>
      <c r="AN17" s="73">
        <v>2.1666666666666665</v>
      </c>
      <c r="AO17" s="73">
        <v>2.4916666666666667</v>
      </c>
      <c r="AP17" s="73">
        <v>2.3249999999999997</v>
      </c>
      <c r="AQ17" s="73">
        <v>2.3083333333333336</v>
      </c>
      <c r="AR17" s="73">
        <v>1.6916666666666667</v>
      </c>
      <c r="AS17" s="73">
        <v>0.95833333333333359</v>
      </c>
      <c r="AT17" s="73">
        <v>1.6666666666666667</v>
      </c>
      <c r="AU17" s="73">
        <v>2.1166666666666663</v>
      </c>
      <c r="AV17" s="73">
        <v>1.7583333333333331</v>
      </c>
      <c r="AW17" s="73">
        <v>1.75</v>
      </c>
      <c r="AX17" s="73">
        <v>1.8250000000000002</v>
      </c>
      <c r="AY17" s="73">
        <v>2.1916666666666669</v>
      </c>
      <c r="AZ17" s="73">
        <v>1.8499999999999999</v>
      </c>
      <c r="BA17" s="73">
        <v>1.9000000000000001</v>
      </c>
    </row>
    <row r="19" spans="1:53" ht="15.9">
      <c r="A19" s="79" t="s">
        <v>40</v>
      </c>
      <c r="B19" s="79"/>
    </row>
    <row r="20" spans="1:53" ht="15.9">
      <c r="A20" s="68" t="s">
        <v>32</v>
      </c>
      <c r="B20" s="67">
        <f>'1968-1998'!AG15</f>
        <v>0</v>
      </c>
    </row>
    <row r="21" spans="1:53" ht="15.75" customHeight="1">
      <c r="A21" s="76" t="s">
        <v>39</v>
      </c>
      <c r="B21" s="76"/>
    </row>
    <row r="22" spans="1:53" s="69" customFormat="1" ht="15.75" customHeight="1">
      <c r="A22" s="70"/>
      <c r="B22" s="70"/>
    </row>
    <row r="23" spans="1:53" ht="15.9">
      <c r="A23" s="68" t="s">
        <v>33</v>
      </c>
      <c r="B23" s="67">
        <f>'1971-2001'!AG15</f>
        <v>0</v>
      </c>
    </row>
    <row r="24" spans="1:53">
      <c r="A24" s="76" t="s">
        <v>39</v>
      </c>
      <c r="B24" s="76"/>
    </row>
    <row r="25" spans="1:53" s="69" customFormat="1">
      <c r="A25" s="70"/>
      <c r="B25" s="70"/>
    </row>
    <row r="26" spans="1:53" ht="15.9">
      <c r="A26" s="68" t="s">
        <v>34</v>
      </c>
      <c r="B26" s="67">
        <f>'1974-2004'!AG15</f>
        <v>0</v>
      </c>
    </row>
    <row r="27" spans="1:53">
      <c r="A27" s="76" t="s">
        <v>39</v>
      </c>
      <c r="B27" s="76"/>
    </row>
    <row r="28" spans="1:53" s="69" customFormat="1">
      <c r="A28" s="70"/>
      <c r="B28" s="70"/>
    </row>
    <row r="29" spans="1:53" ht="15.9">
      <c r="A29" s="68" t="s">
        <v>35</v>
      </c>
      <c r="B29" s="67">
        <f>'1977-2007'!AG15</f>
        <v>0</v>
      </c>
    </row>
    <row r="30" spans="1:53">
      <c r="A30" s="76" t="s">
        <v>39</v>
      </c>
      <c r="B30" s="76"/>
    </row>
    <row r="31" spans="1:53" s="69" customFormat="1">
      <c r="A31" s="70"/>
      <c r="B31" s="70"/>
    </row>
    <row r="32" spans="1:53" ht="15.9">
      <c r="A32" s="68" t="s">
        <v>36</v>
      </c>
      <c r="B32" s="67">
        <f>'1980-2010'!AG15</f>
        <v>0</v>
      </c>
    </row>
    <row r="33" spans="1:2">
      <c r="A33" s="76" t="s">
        <v>39</v>
      </c>
      <c r="B33" s="76"/>
    </row>
    <row r="34" spans="1:2" s="69" customFormat="1">
      <c r="A34" s="70"/>
      <c r="B34" s="70"/>
    </row>
    <row r="35" spans="1:2" ht="15.9">
      <c r="A35" s="68" t="s">
        <v>37</v>
      </c>
      <c r="B35" s="67">
        <f>'1983-2013'!AG15</f>
        <v>0</v>
      </c>
    </row>
    <row r="36" spans="1:2">
      <c r="A36" s="76" t="s">
        <v>39</v>
      </c>
      <c r="B36" s="76"/>
    </row>
    <row r="37" spans="1:2" s="69" customFormat="1">
      <c r="A37" s="70"/>
      <c r="B37" s="70"/>
    </row>
    <row r="38" spans="1:2" ht="15.9">
      <c r="A38" s="68" t="s">
        <v>38</v>
      </c>
      <c r="B38" s="67">
        <f>'1986-2016'!AG15</f>
        <v>0</v>
      </c>
    </row>
    <row r="39" spans="1:2">
      <c r="A39" s="76" t="s">
        <v>39</v>
      </c>
      <c r="B39" s="76"/>
    </row>
  </sheetData>
  <mergeCells count="15">
    <mergeCell ref="A30:B30"/>
    <mergeCell ref="A33:B33"/>
    <mergeCell ref="A36:B36"/>
    <mergeCell ref="A39:B39"/>
    <mergeCell ref="A19:B19"/>
    <mergeCell ref="A2:B2"/>
    <mergeCell ref="A21:B21"/>
    <mergeCell ref="A24:B24"/>
    <mergeCell ref="A27:B27"/>
    <mergeCell ref="A12:B12"/>
    <mergeCell ref="A13:B13"/>
    <mergeCell ref="A14:B14"/>
    <mergeCell ref="A15:B15"/>
    <mergeCell ref="A16:B16"/>
    <mergeCell ref="A17:B17"/>
  </mergeCells>
  <hyperlinks>
    <hyperlink ref="A21:B21" location="'1968-1998'!A1" display="Click HERE to see Account Balance Year by Year" xr:uid="{A6C26432-5D5C-475E-A2CC-1100A662212E}"/>
    <hyperlink ref="A24:B24" location="'1971-2001'!A1" display="Click HERE to see Account Balance Year by Year" xr:uid="{9E74C79D-06A0-4A9F-9BD3-A55EA2549C18}"/>
    <hyperlink ref="A27:B27" location="'1974-2004'!A1" display="Click HERE to see Account Balance Year by Year" xr:uid="{40239351-4F66-4F35-B218-B798054BEE3D}"/>
    <hyperlink ref="A30:B30" location="'1977-2007'!A1" display="Click HERE to see Account Balance Year by Year" xr:uid="{BBE4459E-BE35-4329-9692-91E33176B644}"/>
    <hyperlink ref="A33:B33" location="'1980-2010'!A1" display="Click HERE to see Account Balance Year by Year" xr:uid="{7F46E7D6-A7E5-4D38-B8FB-EFCA35B41927}"/>
    <hyperlink ref="A36:B36" location="'1983-2013'!A1" display="Click HERE to see Account Balance Year by Year" xr:uid="{120AB709-9A77-4208-99A2-29B1B1596123}"/>
    <hyperlink ref="A39:B39" location="'1986-2016'!A1" display="Click HERE to see Account Balance Year by Year" xr:uid="{D4C82DD3-7E24-45E4-82C3-15E9D6BE21DF}"/>
  </hyperlinks>
  <pageMargins left="0.7" right="0.7" top="0.75" bottom="0.75" header="0.3" footer="0.3"/>
  <ignoredErrors>
    <ignoredError sqref="B9" formulaRange="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72249-3A09-4CF1-B40B-669DA86D8062}">
  <dimension ref="A1:D51"/>
  <sheetViews>
    <sheetView workbookViewId="0">
      <pane ySplit="2" topLeftCell="A3" activePane="bottomLeft" state="frozen"/>
      <selection pane="bottomLeft" activeCell="A3" sqref="A3"/>
    </sheetView>
  </sheetViews>
  <sheetFormatPr defaultRowHeight="14.6"/>
  <cols>
    <col min="2" max="2" width="10.3046875" bestFit="1" customWidth="1"/>
  </cols>
  <sheetData>
    <row r="1" spans="1:4" ht="15" thickBot="1">
      <c r="A1" s="37" t="s">
        <v>5</v>
      </c>
      <c r="B1" s="40"/>
    </row>
    <row r="2" spans="1:4" ht="28.75" thickBot="1">
      <c r="A2" s="14" t="s">
        <v>6</v>
      </c>
      <c r="B2" s="39" t="s">
        <v>7</v>
      </c>
    </row>
    <row r="3" spans="1:4" ht="15" thickBot="1">
      <c r="A3" s="36">
        <v>1968</v>
      </c>
      <c r="B3" s="38">
        <v>3.27E-2</v>
      </c>
      <c r="C3" t="s">
        <v>12</v>
      </c>
      <c r="D3" t="s">
        <v>13</v>
      </c>
    </row>
    <row r="4" spans="1:4" ht="15" thickBot="1">
      <c r="A4" s="15">
        <v>1969</v>
      </c>
      <c r="B4" s="16">
        <v>-5.0099999999999999E-2</v>
      </c>
      <c r="C4" t="s">
        <v>12</v>
      </c>
    </row>
    <row r="5" spans="1:4" ht="15" thickBot="1">
      <c r="A5" s="15">
        <v>1970</v>
      </c>
      <c r="B5" s="16">
        <v>0.16750000000000001</v>
      </c>
      <c r="C5" t="s">
        <v>12</v>
      </c>
    </row>
    <row r="6" spans="1:4" ht="15" thickBot="1">
      <c r="A6" s="15">
        <v>1971</v>
      </c>
      <c r="B6" s="16">
        <v>9.7900000000000001E-2</v>
      </c>
      <c r="C6" t="s">
        <v>12</v>
      </c>
    </row>
    <row r="7" spans="1:4" ht="15" thickBot="1">
      <c r="A7" s="15">
        <v>1972</v>
      </c>
      <c r="B7" s="16">
        <v>2.8199999999999999E-2</v>
      </c>
      <c r="C7" t="s">
        <v>12</v>
      </c>
    </row>
    <row r="8" spans="1:4" ht="15" thickBot="1">
      <c r="A8" s="15">
        <v>1973</v>
      </c>
      <c r="B8" s="16">
        <v>3.6600000000000001E-2</v>
      </c>
      <c r="C8" t="s">
        <v>12</v>
      </c>
    </row>
    <row r="9" spans="1:4" ht="15" thickBot="1">
      <c r="A9" s="15">
        <v>1974</v>
      </c>
      <c r="B9" s="16">
        <v>1.9900000000000001E-2</v>
      </c>
      <c r="C9" t="s">
        <v>12</v>
      </c>
    </row>
    <row r="10" spans="1:4" ht="15" thickBot="1">
      <c r="A10" s="15">
        <v>1975</v>
      </c>
      <c r="B10" s="16">
        <v>3.61E-2</v>
      </c>
      <c r="C10" t="s">
        <v>12</v>
      </c>
    </row>
    <row r="11" spans="1:4" ht="15" thickBot="1">
      <c r="A11" s="15">
        <v>1976</v>
      </c>
      <c r="B11" s="16">
        <v>0.156</v>
      </c>
    </row>
    <row r="12" spans="1:4" ht="15" thickBot="1">
      <c r="A12" s="15">
        <v>1977</v>
      </c>
      <c r="B12" s="16">
        <v>0.03</v>
      </c>
    </row>
    <row r="13" spans="1:4" ht="15" thickBot="1">
      <c r="A13" s="15">
        <v>1978</v>
      </c>
      <c r="B13" s="16">
        <v>1.4E-2</v>
      </c>
    </row>
    <row r="14" spans="1:4" ht="15" thickBot="1">
      <c r="A14" s="15">
        <v>1979</v>
      </c>
      <c r="B14" s="16">
        <v>1.9E-2</v>
      </c>
    </row>
    <row r="15" spans="1:4" ht="15" thickBot="1">
      <c r="A15" s="15">
        <v>1980</v>
      </c>
      <c r="B15" s="16">
        <v>2.7E-2</v>
      </c>
    </row>
    <row r="16" spans="1:4" ht="15" thickBot="1">
      <c r="A16" s="15">
        <v>1981</v>
      </c>
      <c r="B16" s="16">
        <v>6.3E-2</v>
      </c>
    </row>
    <row r="17" spans="1:2" ht="15" thickBot="1">
      <c r="A17" s="15">
        <v>1982</v>
      </c>
      <c r="B17" s="16">
        <v>0.32600000000000001</v>
      </c>
    </row>
    <row r="18" spans="1:2" ht="15" thickBot="1">
      <c r="A18" s="15">
        <v>1983</v>
      </c>
      <c r="B18" s="16">
        <v>8.4000000000000005E-2</v>
      </c>
    </row>
    <row r="19" spans="1:2" ht="15" thickBot="1">
      <c r="A19" s="15">
        <v>1984</v>
      </c>
      <c r="B19" s="16">
        <v>0.1515</v>
      </c>
    </row>
    <row r="20" spans="1:2" ht="15" thickBot="1">
      <c r="A20" s="15">
        <v>1985</v>
      </c>
      <c r="B20" s="16">
        <v>0.22109999999999999</v>
      </c>
    </row>
    <row r="21" spans="1:2" ht="15" thickBot="1">
      <c r="A21" s="15">
        <v>1986</v>
      </c>
      <c r="B21" s="16">
        <v>0.15260000000000001</v>
      </c>
    </row>
    <row r="22" spans="1:2" ht="15" thickBot="1">
      <c r="A22" s="15">
        <v>1987</v>
      </c>
      <c r="B22" s="16">
        <v>2.76E-2</v>
      </c>
    </row>
    <row r="23" spans="1:2" ht="15" thickBot="1">
      <c r="A23" s="15">
        <v>1988</v>
      </c>
      <c r="B23" s="16">
        <v>7.8899999999999998E-2</v>
      </c>
    </row>
    <row r="24" spans="1:2" ht="15" thickBot="1">
      <c r="A24" s="15">
        <v>1989</v>
      </c>
      <c r="B24" s="16">
        <v>0.14530000000000001</v>
      </c>
    </row>
    <row r="25" spans="1:2" ht="15" thickBot="1">
      <c r="A25" s="15">
        <v>1990</v>
      </c>
      <c r="B25" s="16">
        <v>8.9599999999999999E-2</v>
      </c>
    </row>
    <row r="26" spans="1:2" ht="15" thickBot="1">
      <c r="A26" s="15">
        <v>1991</v>
      </c>
      <c r="B26" s="16">
        <v>0.16</v>
      </c>
    </row>
    <row r="27" spans="1:2" ht="15" thickBot="1">
      <c r="A27" s="15">
        <v>1992</v>
      </c>
      <c r="B27" s="16">
        <v>7.3999999999999996E-2</v>
      </c>
    </row>
    <row r="28" spans="1:2" ht="15" thickBot="1">
      <c r="A28" s="15">
        <v>1993</v>
      </c>
      <c r="B28" s="16">
        <v>9.7500000000000003E-2</v>
      </c>
    </row>
    <row r="29" spans="1:2" ht="15" thickBot="1">
      <c r="A29" s="15">
        <v>1994</v>
      </c>
      <c r="B29" s="16">
        <v>-2.92E-2</v>
      </c>
    </row>
    <row r="30" spans="1:2" ht="15" thickBot="1">
      <c r="A30" s="15">
        <v>1995</v>
      </c>
      <c r="B30" s="16">
        <v>0.1847</v>
      </c>
    </row>
    <row r="31" spans="1:2" ht="15" thickBot="1">
      <c r="A31" s="15">
        <v>1996</v>
      </c>
      <c r="B31" s="16">
        <v>3.6299999999999999E-2</v>
      </c>
    </row>
    <row r="32" spans="1:2" ht="15" thickBot="1">
      <c r="A32" s="15">
        <v>1997</v>
      </c>
      <c r="B32" s="16">
        <v>9.6500000000000002E-2</v>
      </c>
    </row>
    <row r="33" spans="1:2" ht="15" thickBot="1">
      <c r="A33" s="15">
        <v>1998</v>
      </c>
      <c r="B33" s="16">
        <v>8.6900000000000005E-2</v>
      </c>
    </row>
    <row r="34" spans="1:2" ht="15" thickBot="1">
      <c r="A34" s="15">
        <v>1999</v>
      </c>
      <c r="B34" s="16">
        <v>-8.2000000000000007E-3</v>
      </c>
    </row>
    <row r="35" spans="1:2" ht="15" thickBot="1">
      <c r="A35" s="15">
        <v>2000</v>
      </c>
      <c r="B35" s="16">
        <v>0.1163</v>
      </c>
    </row>
    <row r="36" spans="1:2" ht="15" thickBot="1">
      <c r="A36" s="15">
        <v>2001</v>
      </c>
      <c r="B36" s="16">
        <v>8.4400000000000003E-2</v>
      </c>
    </row>
    <row r="37" spans="1:2" ht="15" thickBot="1">
      <c r="A37" s="15">
        <v>2002</v>
      </c>
      <c r="B37" s="16">
        <v>0.1026</v>
      </c>
    </row>
    <row r="38" spans="1:2" ht="15" thickBot="1">
      <c r="A38" s="15">
        <v>2003</v>
      </c>
      <c r="B38" s="16">
        <v>4.1000000000000002E-2</v>
      </c>
    </row>
    <row r="39" spans="1:2" ht="15" thickBot="1">
      <c r="A39" s="15">
        <v>2004</v>
      </c>
      <c r="B39" s="16">
        <v>4.3400000000000001E-2</v>
      </c>
    </row>
    <row r="40" spans="1:2" ht="15" thickBot="1">
      <c r="A40" s="15">
        <v>2005</v>
      </c>
      <c r="B40" s="16">
        <v>2.4299999999999999E-2</v>
      </c>
    </row>
    <row r="41" spans="1:2" ht="15" thickBot="1">
      <c r="A41" s="15">
        <v>2006</v>
      </c>
      <c r="B41" s="16">
        <v>4.3299999999999998E-2</v>
      </c>
    </row>
    <row r="42" spans="1:2" ht="15" thickBot="1">
      <c r="A42" s="15">
        <v>2007</v>
      </c>
      <c r="B42" s="16">
        <v>6.9699999999999998E-2</v>
      </c>
    </row>
    <row r="43" spans="1:2" ht="15" thickBot="1">
      <c r="A43" s="15">
        <v>2008</v>
      </c>
      <c r="B43" s="16">
        <v>5.2400000000000002E-2</v>
      </c>
    </row>
    <row r="44" spans="1:2" ht="15" thickBot="1">
      <c r="A44" s="15">
        <v>2009</v>
      </c>
      <c r="B44" s="16">
        <v>5.9299999999999999E-2</v>
      </c>
    </row>
    <row r="45" spans="1:2" ht="15" thickBot="1">
      <c r="A45" s="15">
        <v>2010</v>
      </c>
      <c r="B45" s="16">
        <v>6.54E-2</v>
      </c>
    </row>
    <row r="46" spans="1:2" ht="15" thickBot="1">
      <c r="A46" s="15">
        <v>2011</v>
      </c>
      <c r="B46" s="35">
        <v>7.8399999999999997E-2</v>
      </c>
    </row>
    <row r="47" spans="1:2" ht="15" thickBot="1">
      <c r="A47" s="15">
        <v>2012</v>
      </c>
      <c r="B47" s="35">
        <v>4.2099999999999999E-2</v>
      </c>
    </row>
    <row r="48" spans="1:2" ht="15" thickBot="1">
      <c r="A48" s="15">
        <v>2013</v>
      </c>
      <c r="B48" s="35">
        <v>-2.0199999999999999E-2</v>
      </c>
    </row>
    <row r="49" spans="1:2" ht="15" thickBot="1">
      <c r="A49" s="15">
        <v>2014</v>
      </c>
      <c r="B49" s="35">
        <v>5.9700000000000003E-2</v>
      </c>
    </row>
    <row r="50" spans="1:2" ht="15" thickBot="1">
      <c r="A50" s="15">
        <v>2015</v>
      </c>
      <c r="B50" s="35">
        <v>5.4999999999999997E-3</v>
      </c>
    </row>
    <row r="51" spans="1:2" ht="15" thickBot="1">
      <c r="A51" s="15">
        <v>2016</v>
      </c>
      <c r="B51" s="35">
        <v>2.6499999999999999E-2</v>
      </c>
    </row>
  </sheetData>
  <sortState xmlns:xlrd2="http://schemas.microsoft.com/office/spreadsheetml/2017/richdata2" ref="A3:D51">
    <sortCondition ref="A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4DC1A-1CF1-42DB-9040-938355571543}">
  <dimension ref="A1:D53"/>
  <sheetViews>
    <sheetView workbookViewId="0">
      <pane ySplit="1" topLeftCell="A2" activePane="bottomLeft" state="frozen"/>
      <selection pane="bottomLeft" activeCell="A2" sqref="A2"/>
    </sheetView>
  </sheetViews>
  <sheetFormatPr defaultRowHeight="14.6"/>
  <cols>
    <col min="1" max="1" width="9.15234375" style="41"/>
    <col min="4" max="4" width="9.15234375" style="23"/>
  </cols>
  <sheetData>
    <row r="1" spans="1:4">
      <c r="A1" s="41" t="s">
        <v>14</v>
      </c>
      <c r="B1" t="s">
        <v>15</v>
      </c>
      <c r="C1" t="s">
        <v>16</v>
      </c>
    </row>
    <row r="2" spans="1:4">
      <c r="A2" s="18">
        <v>24473</v>
      </c>
      <c r="B2" s="17">
        <v>35.31</v>
      </c>
      <c r="C2" s="23">
        <f t="shared" ref="C2:C33" si="0">(B2-B3)/B3</f>
        <v>-0.12403870007442322</v>
      </c>
      <c r="D2" s="23">
        <v>-0.12403870007442322</v>
      </c>
    </row>
    <row r="3" spans="1:4">
      <c r="A3" s="20">
        <v>24838</v>
      </c>
      <c r="B3" s="19">
        <v>40.31</v>
      </c>
      <c r="C3" s="23">
        <f t="shared" si="0"/>
        <v>-3.7488061127029612E-2</v>
      </c>
      <c r="D3" s="23">
        <v>-3.7488061127029612E-2</v>
      </c>
    </row>
    <row r="4" spans="1:4">
      <c r="A4" s="18">
        <v>25204</v>
      </c>
      <c r="B4" s="17">
        <v>41.88</v>
      </c>
      <c r="C4" s="23">
        <f t="shared" si="0"/>
        <v>0.14551422319474835</v>
      </c>
      <c r="D4" s="23">
        <v>0.14551422319474835</v>
      </c>
    </row>
    <row r="5" spans="1:4">
      <c r="A5" s="20">
        <v>25569</v>
      </c>
      <c r="B5" s="19">
        <v>36.56</v>
      </c>
      <c r="C5" s="23">
        <f t="shared" si="0"/>
        <v>-3.4846884899683218E-2</v>
      </c>
      <c r="D5" s="23">
        <v>-3.4846884899683218E-2</v>
      </c>
    </row>
    <row r="6" spans="1:4">
      <c r="A6" s="18">
        <v>25934</v>
      </c>
      <c r="B6" s="17">
        <v>37.880000000000003</v>
      </c>
      <c r="C6" s="23">
        <f t="shared" si="0"/>
        <v>-0.17202185792349722</v>
      </c>
      <c r="D6" s="23">
        <v>-0.17202185792349722</v>
      </c>
    </row>
    <row r="7" spans="1:4">
      <c r="A7" s="20">
        <v>26299</v>
      </c>
      <c r="B7" s="19">
        <v>45.75</v>
      </c>
      <c r="C7" s="23">
        <f t="shared" si="0"/>
        <v>-0.29766656432299665</v>
      </c>
      <c r="D7" s="23">
        <v>-0.29766656432299665</v>
      </c>
    </row>
    <row r="8" spans="1:4">
      <c r="A8" s="18">
        <v>26665</v>
      </c>
      <c r="B8" s="17">
        <v>65.14</v>
      </c>
      <c r="C8" s="23">
        <f t="shared" si="0"/>
        <v>-0.49702725658250324</v>
      </c>
      <c r="D8" s="23">
        <v>-0.49702725658250324</v>
      </c>
    </row>
    <row r="9" spans="1:4">
      <c r="A9" s="20">
        <v>27030</v>
      </c>
      <c r="B9" s="19">
        <v>129.51</v>
      </c>
      <c r="C9" s="23">
        <f t="shared" si="0"/>
        <v>-0.26631543167912991</v>
      </c>
      <c r="D9" s="23">
        <v>-0.26631543167912991</v>
      </c>
    </row>
    <row r="10" spans="1:4">
      <c r="A10" s="18">
        <v>27395</v>
      </c>
      <c r="B10" s="17">
        <v>176.52</v>
      </c>
      <c r="C10" s="23">
        <f t="shared" si="0"/>
        <v>0.34491428571428578</v>
      </c>
      <c r="D10" s="23">
        <v>0.34491428571428578</v>
      </c>
    </row>
    <row r="11" spans="1:4">
      <c r="A11" s="20">
        <v>27760</v>
      </c>
      <c r="B11" s="19">
        <v>131.25</v>
      </c>
      <c r="C11" s="23">
        <f t="shared" si="0"/>
        <v>-7.1860816944023355E-3</v>
      </c>
      <c r="D11" s="23">
        <v>-7.1860816944023355E-3</v>
      </c>
    </row>
    <row r="12" spans="1:4">
      <c r="A12" s="18">
        <v>28126</v>
      </c>
      <c r="B12" s="17">
        <v>132.19999999999999</v>
      </c>
      <c r="C12" s="23">
        <f t="shared" si="0"/>
        <v>-0.23738102105566777</v>
      </c>
      <c r="D12" s="23">
        <v>-0.23738102105566777</v>
      </c>
    </row>
    <row r="13" spans="1:4">
      <c r="A13" s="20">
        <v>28491</v>
      </c>
      <c r="B13" s="19">
        <v>173.35</v>
      </c>
      <c r="C13" s="23">
        <f t="shared" si="0"/>
        <v>-0.23745216205516217</v>
      </c>
      <c r="D13" s="23">
        <v>-0.23745216205516217</v>
      </c>
    </row>
    <row r="14" spans="1:4">
      <c r="A14" s="18">
        <v>28856</v>
      </c>
      <c r="B14" s="17">
        <v>227.33</v>
      </c>
      <c r="C14" s="23">
        <f t="shared" si="0"/>
        <v>-0.66469017803147623</v>
      </c>
      <c r="D14" s="23">
        <v>-0.66469017803147623</v>
      </c>
    </row>
    <row r="15" spans="1:4">
      <c r="A15" s="20">
        <v>29221</v>
      </c>
      <c r="B15" s="19">
        <v>677.97</v>
      </c>
      <c r="C15" s="23">
        <f t="shared" si="0"/>
        <v>0.21974344673731172</v>
      </c>
      <c r="D15" s="23">
        <v>0.21974344673731172</v>
      </c>
    </row>
    <row r="16" spans="1:4">
      <c r="A16" s="18">
        <v>29587</v>
      </c>
      <c r="B16" s="17">
        <v>555.83000000000004</v>
      </c>
      <c r="C16" s="23">
        <f t="shared" si="0"/>
        <v>0.44766245604896487</v>
      </c>
      <c r="D16" s="23">
        <v>0.44766245604896487</v>
      </c>
    </row>
    <row r="17" spans="1:4">
      <c r="A17" s="20">
        <v>29952</v>
      </c>
      <c r="B17" s="19">
        <v>383.95</v>
      </c>
      <c r="C17" s="23">
        <f t="shared" si="0"/>
        <v>-0.20467727235065045</v>
      </c>
      <c r="D17" s="23">
        <v>-0.20467727235065045</v>
      </c>
    </row>
    <row r="18" spans="1:4">
      <c r="A18" s="18">
        <v>30317</v>
      </c>
      <c r="B18" s="17">
        <v>482.76</v>
      </c>
      <c r="C18" s="23">
        <f t="shared" si="0"/>
        <v>0.30194174757281544</v>
      </c>
      <c r="D18" s="23">
        <v>0.30194174757281544</v>
      </c>
    </row>
    <row r="19" spans="1:4">
      <c r="A19" s="20">
        <v>30682</v>
      </c>
      <c r="B19" s="19">
        <v>370.8</v>
      </c>
      <c r="C19" s="23">
        <f t="shared" si="0"/>
        <v>0.22679900744416878</v>
      </c>
      <c r="D19" s="23">
        <v>0.22679900744416878</v>
      </c>
    </row>
    <row r="20" spans="1:4">
      <c r="A20" s="18">
        <v>31048</v>
      </c>
      <c r="B20" s="17">
        <v>302.25</v>
      </c>
      <c r="C20" s="23">
        <f t="shared" si="0"/>
        <v>-0.12606621367644938</v>
      </c>
      <c r="D20" s="23">
        <v>-0.12606621367644938</v>
      </c>
    </row>
    <row r="21" spans="1:4">
      <c r="A21" s="20">
        <v>31413</v>
      </c>
      <c r="B21" s="19">
        <v>345.85</v>
      </c>
      <c r="C21" s="23">
        <f t="shared" si="0"/>
        <v>-0.15293051507506919</v>
      </c>
      <c r="D21" s="23">
        <v>-0.15293051507506919</v>
      </c>
    </row>
    <row r="22" spans="1:4">
      <c r="A22" s="18">
        <v>31778</v>
      </c>
      <c r="B22" s="17">
        <v>408.29</v>
      </c>
      <c r="C22" s="23">
        <f t="shared" si="0"/>
        <v>-0.142049633318624</v>
      </c>
      <c r="D22" s="23">
        <v>-0.142049633318624</v>
      </c>
    </row>
    <row r="23" spans="1:4">
      <c r="A23" s="20">
        <v>32143</v>
      </c>
      <c r="B23" s="19">
        <v>475.89</v>
      </c>
      <c r="C23" s="23">
        <f t="shared" si="0"/>
        <v>0.17920063433852862</v>
      </c>
      <c r="D23" s="23">
        <v>0.17920063433852862</v>
      </c>
    </row>
    <row r="24" spans="1:4">
      <c r="A24" s="18">
        <v>32509</v>
      </c>
      <c r="B24" s="17">
        <v>403.57</v>
      </c>
      <c r="C24" s="23">
        <f t="shared" si="0"/>
        <v>-1.6857901532315075E-2</v>
      </c>
      <c r="D24" s="23">
        <v>-1.6857901532315075E-2</v>
      </c>
    </row>
    <row r="25" spans="1:4">
      <c r="A25" s="20">
        <v>32874</v>
      </c>
      <c r="B25" s="19">
        <v>410.49</v>
      </c>
      <c r="C25" s="23">
        <f t="shared" si="0"/>
        <v>7.1663533834586429E-2</v>
      </c>
      <c r="D25" s="23">
        <v>7.1663533834586429E-2</v>
      </c>
    </row>
    <row r="26" spans="1:4">
      <c r="A26" s="18">
        <v>33239</v>
      </c>
      <c r="B26" s="17">
        <v>383.04</v>
      </c>
      <c r="C26" s="23">
        <f t="shared" si="0"/>
        <v>8.0294441154074025E-2</v>
      </c>
      <c r="D26" s="23">
        <v>8.0294441154074025E-2</v>
      </c>
    </row>
    <row r="27" spans="1:4">
      <c r="A27" s="20">
        <v>33604</v>
      </c>
      <c r="B27" s="19">
        <v>354.57</v>
      </c>
      <c r="C27" s="23">
        <f t="shared" si="0"/>
        <v>7.7556602340069836E-2</v>
      </c>
      <c r="D27" s="23">
        <v>7.7556602340069836E-2</v>
      </c>
    </row>
    <row r="28" spans="1:4">
      <c r="A28" s="18">
        <v>33970</v>
      </c>
      <c r="B28" s="17">
        <v>329.05</v>
      </c>
      <c r="C28" s="23">
        <f t="shared" si="0"/>
        <v>-0.14877379966887413</v>
      </c>
      <c r="D28" s="23">
        <v>-0.14877379966887413</v>
      </c>
    </row>
    <row r="29" spans="1:4">
      <c r="A29" s="20">
        <v>34335</v>
      </c>
      <c r="B29" s="19">
        <v>386.56</v>
      </c>
      <c r="C29" s="23">
        <f t="shared" si="0"/>
        <v>2.1456505654793373E-2</v>
      </c>
      <c r="D29" s="23">
        <v>2.1456505654793373E-2</v>
      </c>
    </row>
    <row r="30" spans="1:4">
      <c r="A30" s="18">
        <v>34700</v>
      </c>
      <c r="B30" s="17">
        <v>378.44</v>
      </c>
      <c r="C30" s="23">
        <f t="shared" si="0"/>
        <v>-5.505755449574274E-2</v>
      </c>
      <c r="D30" s="23">
        <v>-5.505755449574274E-2</v>
      </c>
    </row>
    <row r="31" spans="1:4">
      <c r="A31" s="20">
        <v>35065</v>
      </c>
      <c r="B31" s="19">
        <v>400.49</v>
      </c>
      <c r="C31" s="23">
        <f t="shared" si="0"/>
        <v>0.13174329556051659</v>
      </c>
      <c r="D31" s="23">
        <v>0.13174329556051659</v>
      </c>
    </row>
    <row r="32" spans="1:4">
      <c r="A32" s="18">
        <v>35431</v>
      </c>
      <c r="B32" s="17">
        <v>353.87</v>
      </c>
      <c r="C32" s="23">
        <f t="shared" si="0"/>
        <v>0.22382846273560447</v>
      </c>
      <c r="D32" s="23">
        <v>0.22382846273560447</v>
      </c>
    </row>
    <row r="33" spans="1:4">
      <c r="A33" s="20">
        <v>35796</v>
      </c>
      <c r="B33" s="19">
        <v>289.14999999999998</v>
      </c>
      <c r="C33" s="23">
        <f t="shared" si="0"/>
        <v>7.2456195353049228E-3</v>
      </c>
      <c r="D33" s="23">
        <v>7.2456195353049228E-3</v>
      </c>
    </row>
    <row r="34" spans="1:4">
      <c r="A34" s="18">
        <v>36161</v>
      </c>
      <c r="B34" s="17">
        <v>287.07</v>
      </c>
      <c r="C34" s="23">
        <f t="shared" ref="C34:C52" si="1">(B34-B35)/B35</f>
        <v>9.6722003376477211E-3</v>
      </c>
      <c r="D34" s="23">
        <v>9.6722003376477211E-3</v>
      </c>
    </row>
    <row r="35" spans="1:4">
      <c r="A35" s="20">
        <v>36526</v>
      </c>
      <c r="B35" s="19">
        <v>284.32</v>
      </c>
      <c r="C35" s="23">
        <f t="shared" si="1"/>
        <v>7.0925458586010709E-2</v>
      </c>
      <c r="D35" s="23">
        <v>7.0925458586010709E-2</v>
      </c>
    </row>
    <row r="36" spans="1:4">
      <c r="A36" s="18">
        <v>36892</v>
      </c>
      <c r="B36" s="17">
        <v>265.49</v>
      </c>
      <c r="C36" s="23">
        <f t="shared" si="1"/>
        <v>-5.6907392277361309E-2</v>
      </c>
      <c r="D36" s="23">
        <v>-5.6907392277361309E-2</v>
      </c>
    </row>
    <row r="37" spans="1:4">
      <c r="A37" s="20">
        <v>37257</v>
      </c>
      <c r="B37" s="19">
        <v>281.51</v>
      </c>
      <c r="C37" s="23">
        <f t="shared" si="1"/>
        <v>-0.21114722860505525</v>
      </c>
      <c r="D37" s="23">
        <v>-0.21114722860505525</v>
      </c>
    </row>
    <row r="38" spans="1:4">
      <c r="A38" s="18">
        <v>37622</v>
      </c>
      <c r="B38" s="17">
        <v>356.86</v>
      </c>
      <c r="C38" s="23">
        <f t="shared" si="1"/>
        <v>-0.13758186519732232</v>
      </c>
      <c r="D38" s="23">
        <v>-0.13758186519732232</v>
      </c>
    </row>
    <row r="39" spans="1:4">
      <c r="A39" s="20">
        <v>37987</v>
      </c>
      <c r="B39" s="19">
        <v>413.79</v>
      </c>
      <c r="C39" s="23">
        <f t="shared" si="1"/>
        <v>-2.41492347239581E-2</v>
      </c>
      <c r="D39" s="23">
        <v>-2.41492347239581E-2</v>
      </c>
    </row>
    <row r="40" spans="1:4">
      <c r="A40" s="18">
        <v>38353</v>
      </c>
      <c r="B40" s="17">
        <v>424.03</v>
      </c>
      <c r="C40" s="23">
        <f t="shared" si="1"/>
        <v>-0.22884006838104251</v>
      </c>
      <c r="D40" s="23">
        <v>-0.22884006838104251</v>
      </c>
    </row>
    <row r="41" spans="1:4">
      <c r="A41" s="20">
        <v>38718</v>
      </c>
      <c r="B41" s="19">
        <v>549.86</v>
      </c>
      <c r="C41" s="23">
        <f t="shared" si="1"/>
        <v>-0.12882424703328732</v>
      </c>
      <c r="D41" s="23">
        <v>-0.12882424703328732</v>
      </c>
    </row>
    <row r="42" spans="1:4">
      <c r="A42" s="18">
        <v>39083</v>
      </c>
      <c r="B42" s="17">
        <v>631.16999999999996</v>
      </c>
      <c r="C42" s="23">
        <f t="shared" si="1"/>
        <v>-0.29050134892086338</v>
      </c>
      <c r="D42" s="23">
        <v>-0.29050134892086338</v>
      </c>
    </row>
    <row r="43" spans="1:4">
      <c r="A43" s="20">
        <v>39448</v>
      </c>
      <c r="B43" s="19">
        <v>889.6</v>
      </c>
      <c r="C43" s="23">
        <f t="shared" si="1"/>
        <v>-3.2517672648178335E-2</v>
      </c>
      <c r="D43" s="23">
        <v>-3.2517672648178335E-2</v>
      </c>
    </row>
    <row r="44" spans="1:4">
      <c r="A44" s="18">
        <v>39814</v>
      </c>
      <c r="B44" s="17">
        <v>919.5</v>
      </c>
      <c r="C44" s="23">
        <f t="shared" si="1"/>
        <v>-0.1474269819193324</v>
      </c>
      <c r="D44" s="23">
        <v>-0.1474269819193324</v>
      </c>
    </row>
    <row r="45" spans="1:4">
      <c r="A45" s="20">
        <v>40179</v>
      </c>
      <c r="B45" s="19">
        <v>1078.5</v>
      </c>
      <c r="C45" s="23">
        <f t="shared" si="1"/>
        <v>-0.18726450640542577</v>
      </c>
      <c r="D45" s="23">
        <v>-0.18726450640542577</v>
      </c>
    </row>
    <row r="46" spans="1:4">
      <c r="A46" s="18">
        <v>40544</v>
      </c>
      <c r="B46" s="17">
        <v>1327</v>
      </c>
      <c r="C46" s="23">
        <f t="shared" si="1"/>
        <v>-0.23910550458715596</v>
      </c>
      <c r="D46" s="23">
        <v>-0.23910550458715596</v>
      </c>
    </row>
    <row r="47" spans="1:4">
      <c r="A47" s="20">
        <v>40909</v>
      </c>
      <c r="B47" s="19">
        <v>1744</v>
      </c>
      <c r="C47" s="23">
        <f t="shared" si="1"/>
        <v>4.7604745457275867E-2</v>
      </c>
      <c r="D47" s="23">
        <v>4.7604745457275867E-2</v>
      </c>
    </row>
    <row r="48" spans="1:4">
      <c r="A48" s="18">
        <v>41275</v>
      </c>
      <c r="B48" s="17">
        <v>1664.75</v>
      </c>
      <c r="C48" s="23">
        <f t="shared" si="1"/>
        <v>0.33073541167066345</v>
      </c>
      <c r="D48" s="23">
        <v>0.33073541167066345</v>
      </c>
    </row>
    <row r="49" spans="1:4">
      <c r="A49" s="20">
        <v>41640</v>
      </c>
      <c r="B49" s="19">
        <v>1251</v>
      </c>
      <c r="C49" s="23">
        <f t="shared" si="1"/>
        <v>-7.3398135290616943E-3</v>
      </c>
      <c r="D49" s="23">
        <v>-7.3398135290616943E-3</v>
      </c>
    </row>
    <row r="50" spans="1:4">
      <c r="A50" s="18">
        <v>42005</v>
      </c>
      <c r="B50" s="17">
        <v>1260.25</v>
      </c>
      <c r="C50" s="23">
        <f t="shared" si="1"/>
        <v>0.13057324840764326</v>
      </c>
      <c r="D50" s="23">
        <v>0.13057324840764326</v>
      </c>
    </row>
    <row r="51" spans="1:4">
      <c r="A51" s="20">
        <v>42370</v>
      </c>
      <c r="B51" s="19">
        <v>1114.7</v>
      </c>
      <c r="C51" s="23">
        <f t="shared" si="1"/>
        <v>-7.9824995872544199E-2</v>
      </c>
      <c r="D51" s="23">
        <v>-7.9824995872544199E-2</v>
      </c>
    </row>
    <row r="52" spans="1:4">
      <c r="A52" s="18">
        <v>42736</v>
      </c>
      <c r="B52" s="17">
        <v>1211.4000000000001</v>
      </c>
      <c r="C52" s="23" t="e">
        <f t="shared" si="1"/>
        <v>#DIV/0!</v>
      </c>
      <c r="D52" s="23" t="e">
        <v>#DIV/0!</v>
      </c>
    </row>
    <row r="53" spans="1:4">
      <c r="A53" s="22"/>
      <c r="B53" s="22"/>
      <c r="C53" s="21"/>
    </row>
  </sheetData>
  <sortState xmlns:xlrd2="http://schemas.microsoft.com/office/spreadsheetml/2017/richdata2" ref="A2:C53">
    <sortCondition ref="A2:A53"/>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77601-A163-4D39-B672-313064A5A085}">
  <dimension ref="A1:E51"/>
  <sheetViews>
    <sheetView workbookViewId="0"/>
  </sheetViews>
  <sheetFormatPr defaultRowHeight="14.6"/>
  <cols>
    <col min="4" max="4" width="9.15234375" style="42"/>
  </cols>
  <sheetData>
    <row r="1" spans="1:5">
      <c r="A1" t="s">
        <v>6</v>
      </c>
      <c r="B1" t="s">
        <v>17</v>
      </c>
      <c r="C1">
        <v>100</v>
      </c>
    </row>
    <row r="2" spans="1:5">
      <c r="A2">
        <v>1967</v>
      </c>
      <c r="B2">
        <v>11.83</v>
      </c>
      <c r="C2" t="s">
        <v>12</v>
      </c>
      <c r="D2" s="42">
        <f>B2/$C$1</f>
        <v>0.1183</v>
      </c>
      <c r="E2" s="42">
        <v>0.1183</v>
      </c>
    </row>
    <row r="3" spans="1:5">
      <c r="A3">
        <v>1968</v>
      </c>
      <c r="B3">
        <v>11.83</v>
      </c>
      <c r="C3" t="s">
        <v>12</v>
      </c>
      <c r="D3" s="42">
        <f t="shared" ref="D3:D51" si="0">B3/$C$1</f>
        <v>0.1183</v>
      </c>
      <c r="E3" s="42">
        <v>0.1183</v>
      </c>
    </row>
    <row r="4" spans="1:5">
      <c r="A4">
        <v>1969</v>
      </c>
      <c r="B4">
        <v>11.83</v>
      </c>
      <c r="C4" t="s">
        <v>12</v>
      </c>
      <c r="D4" s="42">
        <f t="shared" si="0"/>
        <v>0.1183</v>
      </c>
      <c r="E4" s="42">
        <v>0.1183</v>
      </c>
    </row>
    <row r="5" spans="1:5">
      <c r="A5">
        <v>1970</v>
      </c>
      <c r="B5">
        <v>11.83</v>
      </c>
      <c r="C5" t="s">
        <v>12</v>
      </c>
      <c r="D5" s="42">
        <f t="shared" si="0"/>
        <v>0.1183</v>
      </c>
      <c r="E5" s="42">
        <v>0.1183</v>
      </c>
    </row>
    <row r="6" spans="1:5">
      <c r="A6">
        <v>1971</v>
      </c>
      <c r="B6">
        <v>11.83</v>
      </c>
      <c r="C6" t="s">
        <v>12</v>
      </c>
      <c r="D6" s="42">
        <f t="shared" si="0"/>
        <v>0.1183</v>
      </c>
      <c r="E6" s="42">
        <v>0.1183</v>
      </c>
    </row>
    <row r="7" spans="1:5">
      <c r="A7">
        <v>1972</v>
      </c>
      <c r="B7">
        <v>11.192500000000001</v>
      </c>
      <c r="D7" s="42">
        <f t="shared" si="0"/>
        <v>0.11192500000000001</v>
      </c>
      <c r="E7" s="42">
        <v>0.11192500000000001</v>
      </c>
    </row>
    <row r="8" spans="1:5">
      <c r="A8">
        <v>1973</v>
      </c>
      <c r="B8">
        <v>-27.216699999999999</v>
      </c>
      <c r="D8" s="42">
        <f t="shared" si="0"/>
        <v>-0.27216699999999999</v>
      </c>
      <c r="E8" s="42">
        <v>-0.27216699999999999</v>
      </c>
    </row>
    <row r="9" spans="1:5">
      <c r="A9">
        <v>1974</v>
      </c>
      <c r="B9">
        <v>-42.2316</v>
      </c>
      <c r="D9" s="42">
        <f t="shared" si="0"/>
        <v>-0.42231600000000002</v>
      </c>
      <c r="E9" s="42">
        <v>-0.42231600000000002</v>
      </c>
    </row>
    <row r="10" spans="1:5">
      <c r="A10">
        <v>1975</v>
      </c>
      <c r="B10">
        <v>36.3367</v>
      </c>
      <c r="D10" s="42">
        <f t="shared" si="0"/>
        <v>0.363367</v>
      </c>
      <c r="E10" s="42">
        <v>0.363367</v>
      </c>
    </row>
    <row r="11" spans="1:5">
      <c r="A11">
        <v>1976</v>
      </c>
      <c r="B11">
        <v>48.973700000000001</v>
      </c>
      <c r="D11" s="42">
        <f t="shared" si="0"/>
        <v>0.48973700000000003</v>
      </c>
      <c r="E11" s="42">
        <v>0.48973700000000003</v>
      </c>
    </row>
    <row r="12" spans="1:5">
      <c r="A12">
        <v>1977</v>
      </c>
      <c r="B12">
        <v>19.076499999999999</v>
      </c>
      <c r="D12" s="42">
        <f t="shared" si="0"/>
        <v>0.19076499999999999</v>
      </c>
      <c r="E12" s="42">
        <v>0.19076499999999999</v>
      </c>
    </row>
    <row r="13" spans="1:5">
      <c r="A13">
        <v>1978</v>
      </c>
      <c r="B13">
        <v>-1.6405000000000001</v>
      </c>
      <c r="D13" s="42">
        <f t="shared" si="0"/>
        <v>-1.6404999999999999E-2</v>
      </c>
      <c r="E13" s="42">
        <v>-1.6404999999999999E-2</v>
      </c>
    </row>
    <row r="14" spans="1:5">
      <c r="A14">
        <v>1979</v>
      </c>
      <c r="B14">
        <v>30.526</v>
      </c>
      <c r="D14" s="42">
        <f t="shared" si="0"/>
        <v>0.30525999999999998</v>
      </c>
      <c r="E14" s="42">
        <v>0.30525999999999998</v>
      </c>
    </row>
    <row r="15" spans="1:5">
      <c r="A15">
        <v>1980</v>
      </c>
      <c r="B15">
        <v>28.019500000000001</v>
      </c>
      <c r="D15" s="42">
        <f t="shared" si="0"/>
        <v>0.28019500000000003</v>
      </c>
      <c r="E15" s="42">
        <v>0.28019500000000003</v>
      </c>
    </row>
    <row r="16" spans="1:5">
      <c r="A16">
        <v>1981</v>
      </c>
      <c r="B16">
        <v>8.5755999999999997</v>
      </c>
      <c r="D16" s="42">
        <f t="shared" si="0"/>
        <v>8.5755999999999999E-2</v>
      </c>
      <c r="E16" s="42">
        <v>8.5755999999999999E-2</v>
      </c>
    </row>
    <row r="17" spans="1:5">
      <c r="A17">
        <v>1982</v>
      </c>
      <c r="B17">
        <v>31.643999999999998</v>
      </c>
      <c r="D17" s="42">
        <f t="shared" si="0"/>
        <v>0.31644</v>
      </c>
      <c r="E17" s="42">
        <v>0.31644</v>
      </c>
    </row>
    <row r="18" spans="1:5">
      <c r="A18">
        <v>1983</v>
      </c>
      <c r="B18">
        <v>25.468900000000001</v>
      </c>
      <c r="D18" s="42">
        <f t="shared" si="0"/>
        <v>0.254689</v>
      </c>
      <c r="E18" s="42">
        <v>0.254689</v>
      </c>
    </row>
    <row r="19" spans="1:5">
      <c r="A19">
        <v>1984</v>
      </c>
      <c r="B19">
        <v>14.815300000000001</v>
      </c>
      <c r="D19" s="42">
        <f t="shared" si="0"/>
        <v>0.14815300000000001</v>
      </c>
      <c r="E19" s="42">
        <v>0.14815300000000001</v>
      </c>
    </row>
    <row r="20" spans="1:5">
      <c r="A20">
        <v>1985</v>
      </c>
      <c r="B20">
        <v>5.9199000000000002</v>
      </c>
      <c r="D20" s="42">
        <f t="shared" si="0"/>
        <v>5.9199000000000002E-2</v>
      </c>
      <c r="E20" s="42">
        <v>5.9199000000000002E-2</v>
      </c>
    </row>
    <row r="21" spans="1:5">
      <c r="A21">
        <v>1986</v>
      </c>
      <c r="B21">
        <v>19.175799999999999</v>
      </c>
      <c r="D21" s="42">
        <f t="shared" si="0"/>
        <v>0.19175799999999998</v>
      </c>
      <c r="E21" s="42">
        <v>0.19175799999999998</v>
      </c>
    </row>
    <row r="22" spans="1:5">
      <c r="A22">
        <v>1987</v>
      </c>
      <c r="B22">
        <v>-10.6686</v>
      </c>
      <c r="D22" s="42">
        <f t="shared" si="0"/>
        <v>-0.106686</v>
      </c>
      <c r="E22" s="42">
        <v>-0.106686</v>
      </c>
    </row>
    <row r="23" spans="1:5">
      <c r="A23">
        <v>1988</v>
      </c>
      <c r="B23">
        <v>11.355399999999999</v>
      </c>
      <c r="D23" s="42">
        <f t="shared" si="0"/>
        <v>0.11355399999999999</v>
      </c>
      <c r="E23" s="42">
        <v>0.11355399999999999</v>
      </c>
    </row>
    <row r="24" spans="1:5">
      <c r="A24">
        <v>1989</v>
      </c>
      <c r="B24">
        <v>-1.8136000000000001</v>
      </c>
      <c r="D24" s="42">
        <f t="shared" si="0"/>
        <v>-1.8135999999999999E-2</v>
      </c>
      <c r="E24" s="42">
        <v>-1.8135999999999999E-2</v>
      </c>
    </row>
    <row r="25" spans="1:5">
      <c r="A25">
        <v>1990</v>
      </c>
      <c r="B25">
        <v>-17.345099999999999</v>
      </c>
      <c r="D25" s="42">
        <f t="shared" si="0"/>
        <v>-0.17345099999999999</v>
      </c>
      <c r="E25" s="42">
        <v>-0.17345099999999999</v>
      </c>
    </row>
    <row r="26" spans="1:5">
      <c r="A26">
        <v>1991</v>
      </c>
      <c r="B26">
        <v>35.679099999999998</v>
      </c>
      <c r="D26" s="42">
        <f t="shared" si="0"/>
        <v>0.35679099999999997</v>
      </c>
      <c r="E26" s="42">
        <v>0.35679099999999997</v>
      </c>
    </row>
    <row r="27" spans="1:5">
      <c r="A27">
        <v>1992</v>
      </c>
      <c r="B27">
        <v>12.1754</v>
      </c>
      <c r="D27" s="42">
        <f t="shared" si="0"/>
        <v>0.121754</v>
      </c>
      <c r="E27" s="42">
        <v>0.121754</v>
      </c>
    </row>
    <row r="28" spans="1:5">
      <c r="A28">
        <v>1993</v>
      </c>
      <c r="B28">
        <v>18.5472</v>
      </c>
      <c r="D28" s="42">
        <f t="shared" si="0"/>
        <v>0.185472</v>
      </c>
      <c r="E28" s="42">
        <v>0.185472</v>
      </c>
    </row>
    <row r="29" spans="1:5">
      <c r="A29">
        <v>1994</v>
      </c>
      <c r="B29">
        <v>0.80549999999999999</v>
      </c>
      <c r="D29" s="42">
        <f t="shared" si="0"/>
        <v>8.0549999999999997E-3</v>
      </c>
      <c r="E29" s="42">
        <v>8.0549999999999997E-3</v>
      </c>
    </row>
    <row r="30" spans="1:5">
      <c r="A30">
        <v>1995</v>
      </c>
      <c r="B30">
        <v>18.309000000000001</v>
      </c>
      <c r="D30" s="42">
        <f t="shared" si="0"/>
        <v>0.18309</v>
      </c>
      <c r="E30" s="42">
        <v>0.18309</v>
      </c>
    </row>
    <row r="31" spans="1:5">
      <c r="A31">
        <v>1996</v>
      </c>
      <c r="B31">
        <v>35.753599999999999</v>
      </c>
      <c r="D31" s="42">
        <f t="shared" si="0"/>
        <v>0.35753599999999996</v>
      </c>
      <c r="E31" s="42">
        <v>0.35753599999999996</v>
      </c>
    </row>
    <row r="32" spans="1:5">
      <c r="A32">
        <v>1997</v>
      </c>
      <c r="B32">
        <v>18.860900000000001</v>
      </c>
      <c r="D32" s="42">
        <f t="shared" si="0"/>
        <v>0.188609</v>
      </c>
      <c r="E32" s="42">
        <v>0.188609</v>
      </c>
    </row>
    <row r="33" spans="1:5">
      <c r="A33">
        <v>1998</v>
      </c>
      <c r="B33">
        <v>-18.822700000000001</v>
      </c>
      <c r="D33" s="42">
        <f t="shared" si="0"/>
        <v>-0.18822700000000001</v>
      </c>
      <c r="E33" s="42">
        <v>-0.18822700000000001</v>
      </c>
    </row>
    <row r="34" spans="1:5">
      <c r="A34">
        <v>1999</v>
      </c>
      <c r="B34">
        <v>-6.4759000000000002</v>
      </c>
      <c r="D34" s="42">
        <f t="shared" si="0"/>
        <v>-6.4758999999999997E-2</v>
      </c>
      <c r="E34" s="42">
        <v>-6.4758999999999997E-2</v>
      </c>
    </row>
    <row r="35" spans="1:5">
      <c r="A35">
        <v>2000</v>
      </c>
      <c r="B35">
        <v>25.8902</v>
      </c>
      <c r="D35" s="42">
        <f t="shared" si="0"/>
        <v>0.25890200000000002</v>
      </c>
      <c r="E35" s="42">
        <v>0.25890200000000002</v>
      </c>
    </row>
    <row r="36" spans="1:5">
      <c r="A36">
        <v>2001</v>
      </c>
      <c r="B36">
        <v>15.502021837079205</v>
      </c>
      <c r="D36" s="42">
        <f t="shared" si="0"/>
        <v>0.15502021837079205</v>
      </c>
      <c r="E36" s="42">
        <v>0.15502021837079205</v>
      </c>
    </row>
    <row r="37" spans="1:5">
      <c r="A37">
        <v>2002</v>
      </c>
      <c r="B37">
        <v>5.2155705932549701</v>
      </c>
      <c r="D37" s="42">
        <f t="shared" si="0"/>
        <v>5.2155705932549701E-2</v>
      </c>
      <c r="E37" s="42">
        <v>5.2155705932549701E-2</v>
      </c>
    </row>
    <row r="38" spans="1:5">
      <c r="A38">
        <v>2003</v>
      </c>
      <c r="B38">
        <v>38.466344636355608</v>
      </c>
      <c r="D38" s="42">
        <f t="shared" si="0"/>
        <v>0.38466344636355609</v>
      </c>
      <c r="E38" s="42">
        <v>0.38466344636355609</v>
      </c>
    </row>
    <row r="39" spans="1:5">
      <c r="A39">
        <v>2004</v>
      </c>
      <c r="B39">
        <v>30.409505793470771</v>
      </c>
      <c r="D39" s="42">
        <f t="shared" si="0"/>
        <v>0.3040950579347077</v>
      </c>
      <c r="E39" s="42">
        <v>0.3040950579347077</v>
      </c>
    </row>
    <row r="40" spans="1:5">
      <c r="A40">
        <v>2005</v>
      </c>
      <c r="B40">
        <v>8.2881613678449373</v>
      </c>
      <c r="D40" s="42">
        <f t="shared" si="0"/>
        <v>8.2881613678449373E-2</v>
      </c>
      <c r="E40" s="42">
        <v>8.2881613678449373E-2</v>
      </c>
    </row>
    <row r="41" spans="1:5">
      <c r="A41">
        <v>2006</v>
      </c>
      <c r="B41">
        <v>34.35135082846179</v>
      </c>
      <c r="D41" s="42">
        <f t="shared" si="0"/>
        <v>0.34351350828461791</v>
      </c>
      <c r="E41" s="42">
        <v>0.34351350828461791</v>
      </c>
    </row>
    <row r="42" spans="1:5">
      <c r="A42">
        <v>2007</v>
      </c>
      <c r="B42">
        <v>-17.831286806619573</v>
      </c>
      <c r="D42" s="42">
        <f t="shared" si="0"/>
        <v>-0.17831286806619573</v>
      </c>
      <c r="E42" s="42">
        <v>-0.17831286806619573</v>
      </c>
    </row>
    <row r="43" spans="1:5">
      <c r="A43">
        <v>2008</v>
      </c>
      <c r="B43">
        <v>-37.335737073269883</v>
      </c>
      <c r="D43" s="42">
        <f t="shared" si="0"/>
        <v>-0.37335737073269881</v>
      </c>
      <c r="E43" s="42">
        <v>-0.37335737073269881</v>
      </c>
    </row>
    <row r="44" spans="1:5">
      <c r="A44">
        <v>2009</v>
      </c>
      <c r="B44">
        <v>27.447385616306352</v>
      </c>
      <c r="D44" s="42">
        <f t="shared" si="0"/>
        <v>0.27447385616306352</v>
      </c>
      <c r="E44" s="42">
        <v>0.27447385616306352</v>
      </c>
    </row>
    <row r="45" spans="1:5">
      <c r="A45">
        <v>2010</v>
      </c>
      <c r="B45">
        <v>27.58017815318221</v>
      </c>
      <c r="D45" s="42">
        <f t="shared" si="0"/>
        <v>0.27580178153182211</v>
      </c>
      <c r="E45" s="42">
        <v>0.27580178153182211</v>
      </c>
    </row>
    <row r="46" spans="1:5">
      <c r="A46">
        <v>2011</v>
      </c>
      <c r="B46">
        <v>7.2774791913012615</v>
      </c>
      <c r="D46" s="42">
        <f t="shared" si="0"/>
        <v>7.2774791913012615E-2</v>
      </c>
      <c r="E46" s="42">
        <v>7.2774791913012615E-2</v>
      </c>
    </row>
    <row r="47" spans="1:5">
      <c r="A47">
        <v>2012</v>
      </c>
      <c r="B47">
        <v>20.144666240860666</v>
      </c>
      <c r="D47" s="42">
        <f t="shared" si="0"/>
        <v>0.20144666240860665</v>
      </c>
      <c r="E47" s="42">
        <v>0.20144666240860665</v>
      </c>
    </row>
    <row r="48" spans="1:5">
      <c r="A48">
        <v>2013</v>
      </c>
      <c r="B48">
        <v>3.2086090486978636</v>
      </c>
      <c r="D48" s="42">
        <f t="shared" si="0"/>
        <v>3.2086090486978636E-2</v>
      </c>
      <c r="E48" s="42">
        <v>3.2086090486978636E-2</v>
      </c>
    </row>
    <row r="49" spans="1:5">
      <c r="A49">
        <v>2014</v>
      </c>
      <c r="B49">
        <v>27.147377247783865</v>
      </c>
      <c r="D49" s="42">
        <f t="shared" si="0"/>
        <v>0.27147377247783866</v>
      </c>
      <c r="E49" s="42">
        <v>0.27147377247783866</v>
      </c>
    </row>
    <row r="50" spans="1:5">
      <c r="A50">
        <v>2015</v>
      </c>
      <c r="B50">
        <v>2.2896605314939755</v>
      </c>
      <c r="D50" s="42">
        <f t="shared" si="0"/>
        <v>2.2896605314939755E-2</v>
      </c>
      <c r="E50" s="42">
        <v>2.2896605314939755E-2</v>
      </c>
    </row>
    <row r="51" spans="1:5">
      <c r="A51">
        <v>2016</v>
      </c>
      <c r="B51">
        <v>9.2828001622769172</v>
      </c>
      <c r="D51" s="42">
        <f t="shared" si="0"/>
        <v>9.2828001622769177E-2</v>
      </c>
      <c r="E51" s="42">
        <v>9.2828001622769177E-2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57313-8C0D-47EA-8E17-82CE12BCD702}">
  <dimension ref="A1:E1095"/>
  <sheetViews>
    <sheetView workbookViewId="0"/>
  </sheetViews>
  <sheetFormatPr defaultRowHeight="14.6"/>
  <cols>
    <col min="1" max="3" width="11" customWidth="1"/>
  </cols>
  <sheetData>
    <row r="1" spans="1:5">
      <c r="A1" s="28" t="s">
        <v>8</v>
      </c>
      <c r="B1" s="24" t="s">
        <v>9</v>
      </c>
      <c r="C1" s="25" t="s">
        <v>11</v>
      </c>
      <c r="D1" t="s">
        <v>10</v>
      </c>
      <c r="E1">
        <v>100</v>
      </c>
    </row>
    <row r="2" spans="1:5">
      <c r="A2" s="28">
        <v>1</v>
      </c>
      <c r="B2" s="24">
        <v>12420</v>
      </c>
      <c r="C2" s="25">
        <v>0.72</v>
      </c>
      <c r="D2">
        <f>Table1[[#This Row],[Yield]]/$E$1</f>
        <v>7.1999999999999998E-3</v>
      </c>
    </row>
    <row r="3" spans="1:5">
      <c r="A3" s="29">
        <v>2</v>
      </c>
      <c r="B3" s="24">
        <v>12451</v>
      </c>
      <c r="C3" s="25">
        <v>0.62</v>
      </c>
      <c r="D3">
        <f>Table1[[#This Row],[Yield]]/$E$1</f>
        <v>6.1999999999999998E-3</v>
      </c>
    </row>
    <row r="4" spans="1:5">
      <c r="A4" s="28">
        <v>3</v>
      </c>
      <c r="B4" s="24">
        <v>12479</v>
      </c>
      <c r="C4" s="25">
        <v>0.24</v>
      </c>
      <c r="D4">
        <f>Table1[[#This Row],[Yield]]/$E$1</f>
        <v>2.3999999999999998E-3</v>
      </c>
    </row>
    <row r="5" spans="1:5">
      <c r="A5" s="29">
        <v>4</v>
      </c>
      <c r="B5" s="24">
        <v>12510</v>
      </c>
      <c r="C5" s="25">
        <v>0.15</v>
      </c>
      <c r="D5">
        <f>Table1[[#This Row],[Yield]]/$E$1</f>
        <v>1.5E-3</v>
      </c>
    </row>
    <row r="6" spans="1:5">
      <c r="A6" s="28">
        <v>5</v>
      </c>
      <c r="B6" s="24">
        <v>12540</v>
      </c>
      <c r="C6" s="25">
        <v>0.16</v>
      </c>
      <c r="D6">
        <f>Table1[[#This Row],[Yield]]/$E$1</f>
        <v>1.6000000000000001E-3</v>
      </c>
    </row>
    <row r="7" spans="1:5">
      <c r="A7" s="29">
        <v>6</v>
      </c>
      <c r="B7" s="24">
        <v>12571</v>
      </c>
      <c r="C7" s="25">
        <v>0.15</v>
      </c>
      <c r="D7">
        <f>Table1[[#This Row],[Yield]]/$E$1</f>
        <v>1.5E-3</v>
      </c>
    </row>
    <row r="8" spans="1:5">
      <c r="A8" s="28">
        <v>7</v>
      </c>
      <c r="B8" s="24">
        <v>12601</v>
      </c>
      <c r="C8" s="25">
        <v>0.15</v>
      </c>
      <c r="D8">
        <f>Table1[[#This Row],[Yield]]/$E$1</f>
        <v>1.5E-3</v>
      </c>
    </row>
    <row r="9" spans="1:5">
      <c r="A9" s="29">
        <v>8</v>
      </c>
      <c r="B9" s="24">
        <v>12632</v>
      </c>
      <c r="C9" s="25">
        <v>0.19</v>
      </c>
      <c r="D9">
        <f>Table1[[#This Row],[Yield]]/$E$1</f>
        <v>1.9E-3</v>
      </c>
    </row>
    <row r="10" spans="1:5">
      <c r="A10" s="28">
        <v>9</v>
      </c>
      <c r="B10" s="24">
        <v>12663</v>
      </c>
      <c r="C10" s="25">
        <v>0.21</v>
      </c>
      <c r="D10">
        <f>Table1[[#This Row],[Yield]]/$E$1</f>
        <v>2.0999999999999999E-3</v>
      </c>
    </row>
    <row r="11" spans="1:5">
      <c r="A11" s="29">
        <v>10</v>
      </c>
      <c r="B11" s="24">
        <v>12693</v>
      </c>
      <c r="C11" s="25">
        <v>0.27</v>
      </c>
      <c r="D11">
        <f>Table1[[#This Row],[Yield]]/$E$1</f>
        <v>2.7000000000000001E-3</v>
      </c>
    </row>
    <row r="12" spans="1:5">
      <c r="A12" s="28">
        <v>11</v>
      </c>
      <c r="B12" s="24">
        <v>12724</v>
      </c>
      <c r="C12" s="25">
        <v>0.25</v>
      </c>
      <c r="D12">
        <f>Table1[[#This Row],[Yield]]/$E$1</f>
        <v>2.5000000000000001E-3</v>
      </c>
    </row>
    <row r="13" spans="1:5">
      <c r="A13" s="29">
        <v>12</v>
      </c>
      <c r="B13" s="26">
        <v>12754</v>
      </c>
      <c r="C13" s="27">
        <v>0.23</v>
      </c>
      <c r="D13">
        <f>Table1[[#This Row],[Yield]]/$E$1</f>
        <v>2.3E-3</v>
      </c>
    </row>
    <row r="14" spans="1:5">
      <c r="A14" s="28">
        <v>1</v>
      </c>
      <c r="B14" s="24">
        <v>12785</v>
      </c>
      <c r="C14" s="25">
        <v>0.2</v>
      </c>
      <c r="D14">
        <f>Table1[[#This Row],[Yield]]/$E$1</f>
        <v>2E-3</v>
      </c>
    </row>
    <row r="15" spans="1:5">
      <c r="A15" s="29">
        <v>2</v>
      </c>
      <c r="B15" s="24">
        <v>12816</v>
      </c>
      <c r="C15" s="25">
        <v>0.19</v>
      </c>
      <c r="D15">
        <f>Table1[[#This Row],[Yield]]/$E$1</f>
        <v>1.9E-3</v>
      </c>
    </row>
    <row r="16" spans="1:5">
      <c r="A16" s="28">
        <v>3</v>
      </c>
      <c r="B16" s="24">
        <v>12844</v>
      </c>
      <c r="C16" s="25">
        <v>0.15</v>
      </c>
      <c r="D16">
        <f>Table1[[#This Row],[Yield]]/$E$1</f>
        <v>1.5E-3</v>
      </c>
    </row>
    <row r="17" spans="1:4">
      <c r="A17" s="29">
        <v>4</v>
      </c>
      <c r="B17" s="24">
        <v>12875</v>
      </c>
      <c r="C17" s="25">
        <v>0.15</v>
      </c>
      <c r="D17">
        <f>Table1[[#This Row],[Yield]]/$E$1</f>
        <v>1.5E-3</v>
      </c>
    </row>
    <row r="18" spans="1:4">
      <c r="A18" s="28">
        <v>5</v>
      </c>
      <c r="B18" s="24">
        <v>12905</v>
      </c>
      <c r="C18" s="25">
        <v>0.15</v>
      </c>
      <c r="D18">
        <f>Table1[[#This Row],[Yield]]/$E$1</f>
        <v>1.5E-3</v>
      </c>
    </row>
    <row r="19" spans="1:4">
      <c r="A19" s="29">
        <v>6</v>
      </c>
      <c r="B19" s="24">
        <v>12936</v>
      </c>
      <c r="C19" s="25">
        <v>0.15</v>
      </c>
      <c r="D19">
        <f>Table1[[#This Row],[Yield]]/$E$1</f>
        <v>1.5E-3</v>
      </c>
    </row>
    <row r="20" spans="1:4">
      <c r="A20" s="28">
        <v>7</v>
      </c>
      <c r="B20" s="24">
        <v>12966</v>
      </c>
      <c r="C20" s="25">
        <v>0.15</v>
      </c>
      <c r="D20">
        <f>Table1[[#This Row],[Yield]]/$E$1</f>
        <v>1.5E-3</v>
      </c>
    </row>
    <row r="21" spans="1:4">
      <c r="A21" s="29">
        <v>8</v>
      </c>
      <c r="B21" s="24">
        <v>12997</v>
      </c>
      <c r="C21" s="25">
        <v>0.16</v>
      </c>
      <c r="D21">
        <f>Table1[[#This Row],[Yield]]/$E$1</f>
        <v>1.6000000000000001E-3</v>
      </c>
    </row>
    <row r="22" spans="1:4">
      <c r="A22" s="28">
        <v>9</v>
      </c>
      <c r="B22" s="24">
        <v>13028</v>
      </c>
      <c r="C22" s="25">
        <v>0.2</v>
      </c>
      <c r="D22">
        <f>Table1[[#This Row],[Yield]]/$E$1</f>
        <v>2E-3</v>
      </c>
    </row>
    <row r="23" spans="1:4">
      <c r="A23" s="29">
        <v>10</v>
      </c>
      <c r="B23" s="24">
        <v>13058</v>
      </c>
      <c r="C23" s="25">
        <v>0.2</v>
      </c>
      <c r="D23">
        <f>Table1[[#This Row],[Yield]]/$E$1</f>
        <v>2E-3</v>
      </c>
    </row>
    <row r="24" spans="1:4">
      <c r="A24" s="28">
        <v>11</v>
      </c>
      <c r="B24" s="24">
        <v>13089</v>
      </c>
      <c r="C24" s="25">
        <v>0.16</v>
      </c>
      <c r="D24">
        <f>Table1[[#This Row],[Yield]]/$E$1</f>
        <v>1.6000000000000001E-3</v>
      </c>
    </row>
    <row r="25" spans="1:4">
      <c r="A25" s="29">
        <v>12</v>
      </c>
      <c r="B25" s="24">
        <v>13119</v>
      </c>
      <c r="C25" s="25">
        <v>0.15</v>
      </c>
      <c r="D25">
        <f>Table1[[#This Row],[Yield]]/$E$1</f>
        <v>1.5E-3</v>
      </c>
    </row>
    <row r="26" spans="1:4">
      <c r="A26" s="28">
        <v>1</v>
      </c>
      <c r="B26" s="24">
        <v>13150</v>
      </c>
      <c r="C26" s="25">
        <v>0.2</v>
      </c>
      <c r="D26">
        <f>Table1[[#This Row],[Yield]]/$E$1</f>
        <v>2E-3</v>
      </c>
    </row>
    <row r="27" spans="1:4">
      <c r="A27" s="29">
        <v>2</v>
      </c>
      <c r="B27" s="24">
        <v>13181</v>
      </c>
      <c r="C27" s="25">
        <v>0.2</v>
      </c>
      <c r="D27">
        <f>Table1[[#This Row],[Yield]]/$E$1</f>
        <v>2E-3</v>
      </c>
    </row>
    <row r="28" spans="1:4">
      <c r="A28" s="28">
        <v>3</v>
      </c>
      <c r="B28" s="24">
        <v>13210</v>
      </c>
      <c r="C28" s="25">
        <v>0.2</v>
      </c>
      <c r="D28">
        <f>Table1[[#This Row],[Yield]]/$E$1</f>
        <v>2E-3</v>
      </c>
    </row>
    <row r="29" spans="1:4">
      <c r="A29" s="29">
        <v>4</v>
      </c>
      <c r="B29" s="24">
        <v>13241</v>
      </c>
      <c r="C29" s="25">
        <v>0.2</v>
      </c>
      <c r="D29">
        <f>Table1[[#This Row],[Yield]]/$E$1</f>
        <v>2E-3</v>
      </c>
    </row>
    <row r="30" spans="1:4">
      <c r="A30" s="28">
        <v>5</v>
      </c>
      <c r="B30" s="24">
        <v>13271</v>
      </c>
      <c r="C30" s="25">
        <v>0.2</v>
      </c>
      <c r="D30">
        <f>Table1[[#This Row],[Yield]]/$E$1</f>
        <v>2E-3</v>
      </c>
    </row>
    <row r="31" spans="1:4">
      <c r="A31" s="29">
        <v>6</v>
      </c>
      <c r="B31" s="24">
        <v>13302</v>
      </c>
      <c r="C31" s="25">
        <v>0.2</v>
      </c>
      <c r="D31">
        <f>Table1[[#This Row],[Yield]]/$E$1</f>
        <v>2E-3</v>
      </c>
    </row>
    <row r="32" spans="1:4">
      <c r="A32" s="28">
        <v>7</v>
      </c>
      <c r="B32" s="24">
        <v>13332</v>
      </c>
      <c r="C32" s="25">
        <v>0.15</v>
      </c>
      <c r="D32">
        <f>Table1[[#This Row],[Yield]]/$E$1</f>
        <v>1.5E-3</v>
      </c>
    </row>
    <row r="33" spans="1:4">
      <c r="A33" s="29">
        <v>8</v>
      </c>
      <c r="B33" s="24">
        <v>13363</v>
      </c>
      <c r="C33" s="25">
        <v>0.2</v>
      </c>
      <c r="D33">
        <f>Table1[[#This Row],[Yield]]/$E$1</f>
        <v>2E-3</v>
      </c>
    </row>
    <row r="34" spans="1:4">
      <c r="A34" s="28">
        <v>9</v>
      </c>
      <c r="B34" s="24">
        <v>13394</v>
      </c>
      <c r="C34" s="25">
        <v>0.16</v>
      </c>
      <c r="D34">
        <f>Table1[[#This Row],[Yield]]/$E$1</f>
        <v>1.6000000000000001E-3</v>
      </c>
    </row>
    <row r="35" spans="1:4">
      <c r="A35" s="29">
        <v>10</v>
      </c>
      <c r="B35" s="24">
        <v>13424</v>
      </c>
      <c r="C35" s="25">
        <v>0.13</v>
      </c>
      <c r="D35">
        <f>Table1[[#This Row],[Yield]]/$E$1</f>
        <v>1.2999999999999999E-3</v>
      </c>
    </row>
    <row r="36" spans="1:4">
      <c r="A36" s="28">
        <v>11</v>
      </c>
      <c r="B36" s="24">
        <v>13455</v>
      </c>
      <c r="C36" s="25">
        <v>0.11</v>
      </c>
      <c r="D36">
        <f>Table1[[#This Row],[Yield]]/$E$1</f>
        <v>1.1000000000000001E-3</v>
      </c>
    </row>
    <row r="37" spans="1:4">
      <c r="A37" s="29">
        <v>12</v>
      </c>
      <c r="B37" s="24">
        <v>13485</v>
      </c>
      <c r="C37" s="25">
        <v>0.12</v>
      </c>
      <c r="D37">
        <f>Table1[[#This Row],[Yield]]/$E$1</f>
        <v>1.1999999999999999E-3</v>
      </c>
    </row>
    <row r="38" spans="1:4">
      <c r="A38" s="28">
        <v>1</v>
      </c>
      <c r="B38" s="24">
        <v>13516</v>
      </c>
      <c r="C38" s="25">
        <v>0.17</v>
      </c>
      <c r="D38">
        <f>Table1[[#This Row],[Yield]]/$E$1</f>
        <v>1.7000000000000001E-3</v>
      </c>
    </row>
    <row r="39" spans="1:4">
      <c r="A39" s="29">
        <v>2</v>
      </c>
      <c r="B39" s="24">
        <v>13547</v>
      </c>
      <c r="C39" s="25">
        <v>0.15</v>
      </c>
      <c r="D39">
        <f>Table1[[#This Row],[Yield]]/$E$1</f>
        <v>1.5E-3</v>
      </c>
    </row>
    <row r="40" spans="1:4">
      <c r="A40" s="28">
        <v>3</v>
      </c>
      <c r="B40" s="24">
        <v>13575</v>
      </c>
      <c r="C40" s="25">
        <v>0.38</v>
      </c>
      <c r="D40">
        <f>Table1[[#This Row],[Yield]]/$E$1</f>
        <v>3.8E-3</v>
      </c>
    </row>
    <row r="41" spans="1:4">
      <c r="A41" s="29">
        <v>4</v>
      </c>
      <c r="B41" s="24">
        <v>13606</v>
      </c>
      <c r="C41" s="25">
        <v>0.56000000000000005</v>
      </c>
      <c r="D41">
        <f>Table1[[#This Row],[Yield]]/$E$1</f>
        <v>5.6000000000000008E-3</v>
      </c>
    </row>
    <row r="42" spans="1:4">
      <c r="A42" s="28">
        <v>5</v>
      </c>
      <c r="B42" s="24">
        <v>13636</v>
      </c>
      <c r="C42" s="25">
        <v>0.41</v>
      </c>
      <c r="D42">
        <f>Table1[[#This Row],[Yield]]/$E$1</f>
        <v>4.0999999999999995E-3</v>
      </c>
    </row>
    <row r="43" spans="1:4">
      <c r="A43" s="29">
        <v>6</v>
      </c>
      <c r="B43" s="24">
        <v>13667</v>
      </c>
      <c r="C43" s="25">
        <v>0.36</v>
      </c>
      <c r="D43">
        <f>Table1[[#This Row],[Yield]]/$E$1</f>
        <v>3.5999999999999999E-3</v>
      </c>
    </row>
    <row r="44" spans="1:4">
      <c r="A44" s="28">
        <v>7</v>
      </c>
      <c r="B44" s="24">
        <v>13697</v>
      </c>
      <c r="C44" s="25">
        <v>0.28000000000000003</v>
      </c>
      <c r="D44">
        <f>Table1[[#This Row],[Yield]]/$E$1</f>
        <v>2.8000000000000004E-3</v>
      </c>
    </row>
    <row r="45" spans="1:4">
      <c r="A45" s="29">
        <v>8</v>
      </c>
      <c r="B45" s="24">
        <v>13728</v>
      </c>
      <c r="C45" s="25">
        <v>0.28999999999999998</v>
      </c>
      <c r="D45">
        <f>Table1[[#This Row],[Yield]]/$E$1</f>
        <v>2.8999999999999998E-3</v>
      </c>
    </row>
    <row r="46" spans="1:4">
      <c r="A46" s="28">
        <v>9</v>
      </c>
      <c r="B46" s="24">
        <v>13759</v>
      </c>
      <c r="C46" s="25">
        <v>0.31</v>
      </c>
      <c r="D46">
        <f>Table1[[#This Row],[Yield]]/$E$1</f>
        <v>3.0999999999999999E-3</v>
      </c>
    </row>
    <row r="47" spans="1:4">
      <c r="A47" s="29">
        <v>10</v>
      </c>
      <c r="B47" s="24">
        <v>13789</v>
      </c>
      <c r="C47" s="25">
        <v>0.2</v>
      </c>
      <c r="D47">
        <f>Table1[[#This Row],[Yield]]/$E$1</f>
        <v>2E-3</v>
      </c>
    </row>
    <row r="48" spans="1:4">
      <c r="A48" s="28">
        <v>11</v>
      </c>
      <c r="B48" s="24">
        <v>13820</v>
      </c>
      <c r="C48" s="25">
        <v>0.09</v>
      </c>
      <c r="D48">
        <f>Table1[[#This Row],[Yield]]/$E$1</f>
        <v>8.9999999999999998E-4</v>
      </c>
    </row>
    <row r="49" spans="1:4">
      <c r="A49" s="29">
        <v>12</v>
      </c>
      <c r="B49" s="24">
        <v>13850</v>
      </c>
      <c r="C49" s="25">
        <v>0.11</v>
      </c>
      <c r="D49">
        <f>Table1[[#This Row],[Yield]]/$E$1</f>
        <v>1.1000000000000001E-3</v>
      </c>
    </row>
    <row r="50" spans="1:4">
      <c r="A50" s="28">
        <v>1</v>
      </c>
      <c r="B50" s="24">
        <v>13881</v>
      </c>
      <c r="C50" s="25">
        <v>0.1</v>
      </c>
      <c r="D50">
        <f>Table1[[#This Row],[Yield]]/$E$1</f>
        <v>1E-3</v>
      </c>
    </row>
    <row r="51" spans="1:4">
      <c r="A51" s="29">
        <v>2</v>
      </c>
      <c r="B51" s="24">
        <v>13912</v>
      </c>
      <c r="C51" s="25">
        <v>0.08</v>
      </c>
      <c r="D51">
        <f>Table1[[#This Row],[Yield]]/$E$1</f>
        <v>8.0000000000000004E-4</v>
      </c>
    </row>
    <row r="52" spans="1:4">
      <c r="A52" s="28">
        <v>3</v>
      </c>
      <c r="B52" s="24">
        <v>13940</v>
      </c>
      <c r="C52" s="25">
        <v>0.08</v>
      </c>
      <c r="D52">
        <f>Table1[[#This Row],[Yield]]/$E$1</f>
        <v>8.0000000000000004E-4</v>
      </c>
    </row>
    <row r="53" spans="1:4">
      <c r="A53" s="29">
        <v>4</v>
      </c>
      <c r="B53" s="24">
        <v>13971</v>
      </c>
      <c r="C53" s="25">
        <v>0.09</v>
      </c>
      <c r="D53">
        <f>Table1[[#This Row],[Yield]]/$E$1</f>
        <v>8.9999999999999998E-4</v>
      </c>
    </row>
    <row r="54" spans="1:4">
      <c r="A54" s="28">
        <v>5</v>
      </c>
      <c r="B54" s="24">
        <v>14001</v>
      </c>
      <c r="C54" s="25">
        <v>0.05</v>
      </c>
      <c r="D54">
        <f>Table1[[#This Row],[Yield]]/$E$1</f>
        <v>5.0000000000000001E-4</v>
      </c>
    </row>
    <row r="55" spans="1:4">
      <c r="A55" s="29">
        <v>6</v>
      </c>
      <c r="B55" s="24">
        <v>14032</v>
      </c>
      <c r="C55" s="25">
        <v>0.05</v>
      </c>
      <c r="D55">
        <f>Table1[[#This Row],[Yield]]/$E$1</f>
        <v>5.0000000000000001E-4</v>
      </c>
    </row>
    <row r="56" spans="1:4">
      <c r="A56" s="28">
        <v>7</v>
      </c>
      <c r="B56" s="24">
        <v>14062</v>
      </c>
      <c r="C56" s="25">
        <v>7.0000000000000007E-2</v>
      </c>
      <c r="D56">
        <f>Table1[[#This Row],[Yield]]/$E$1</f>
        <v>7.000000000000001E-4</v>
      </c>
    </row>
    <row r="57" spans="1:4">
      <c r="A57" s="29">
        <v>8</v>
      </c>
      <c r="B57" s="24">
        <v>14093</v>
      </c>
      <c r="C57" s="25">
        <v>0.06</v>
      </c>
      <c r="D57">
        <f>Table1[[#This Row],[Yield]]/$E$1</f>
        <v>5.9999999999999995E-4</v>
      </c>
    </row>
    <row r="58" spans="1:4">
      <c r="A58" s="28">
        <v>9</v>
      </c>
      <c r="B58" s="24">
        <v>14124</v>
      </c>
      <c r="C58" s="25">
        <v>0.08</v>
      </c>
      <c r="D58">
        <f>Table1[[#This Row],[Yield]]/$E$1</f>
        <v>8.0000000000000004E-4</v>
      </c>
    </row>
    <row r="59" spans="1:4">
      <c r="A59" s="29">
        <v>10</v>
      </c>
      <c r="B59" s="24">
        <v>14154</v>
      </c>
      <c r="C59" s="25">
        <v>0.05</v>
      </c>
      <c r="D59">
        <f>Table1[[#This Row],[Yield]]/$E$1</f>
        <v>5.0000000000000001E-4</v>
      </c>
    </row>
    <row r="60" spans="1:4">
      <c r="A60" s="28">
        <v>11</v>
      </c>
      <c r="B60" s="24">
        <v>14185</v>
      </c>
      <c r="C60" s="25">
        <v>0.04</v>
      </c>
      <c r="D60">
        <f>Table1[[#This Row],[Yield]]/$E$1</f>
        <v>4.0000000000000002E-4</v>
      </c>
    </row>
    <row r="61" spans="1:4">
      <c r="A61" s="29">
        <v>12</v>
      </c>
      <c r="B61" s="24">
        <v>14215</v>
      </c>
      <c r="C61" s="25">
        <v>0.03</v>
      </c>
      <c r="D61">
        <f>Table1[[#This Row],[Yield]]/$E$1</f>
        <v>2.9999999999999997E-4</v>
      </c>
    </row>
    <row r="62" spans="1:4">
      <c r="A62" s="28">
        <v>1</v>
      </c>
      <c r="B62" s="24">
        <v>14246</v>
      </c>
      <c r="C62" s="25">
        <v>0.03</v>
      </c>
      <c r="D62">
        <f>Table1[[#This Row],[Yield]]/$E$1</f>
        <v>2.9999999999999997E-4</v>
      </c>
    </row>
    <row r="63" spans="1:4">
      <c r="A63" s="29">
        <v>2</v>
      </c>
      <c r="B63" s="24">
        <v>14277</v>
      </c>
      <c r="C63" s="25">
        <v>0.03</v>
      </c>
      <c r="D63">
        <f>Table1[[#This Row],[Yield]]/$E$1</f>
        <v>2.9999999999999997E-4</v>
      </c>
    </row>
    <row r="64" spans="1:4">
      <c r="A64" s="28">
        <v>3</v>
      </c>
      <c r="B64" s="24">
        <v>14305</v>
      </c>
      <c r="C64" s="25">
        <v>0.03</v>
      </c>
      <c r="D64">
        <f>Table1[[#This Row],[Yield]]/$E$1</f>
        <v>2.9999999999999997E-4</v>
      </c>
    </row>
    <row r="65" spans="1:4">
      <c r="A65" s="29">
        <v>4</v>
      </c>
      <c r="B65" s="24">
        <v>14336</v>
      </c>
      <c r="C65" s="25">
        <v>0.03</v>
      </c>
      <c r="D65">
        <f>Table1[[#This Row],[Yield]]/$E$1</f>
        <v>2.9999999999999997E-4</v>
      </c>
    </row>
    <row r="66" spans="1:4">
      <c r="A66" s="28">
        <v>5</v>
      </c>
      <c r="B66" s="24">
        <v>14366</v>
      </c>
      <c r="C66" s="25">
        <v>0.03</v>
      </c>
      <c r="D66">
        <f>Table1[[#This Row],[Yield]]/$E$1</f>
        <v>2.9999999999999997E-4</v>
      </c>
    </row>
    <row r="67" spans="1:4">
      <c r="A67" s="29">
        <v>6</v>
      </c>
      <c r="B67" s="24">
        <v>14397</v>
      </c>
      <c r="C67" s="25">
        <v>0.03</v>
      </c>
      <c r="D67">
        <f>Table1[[#This Row],[Yield]]/$E$1</f>
        <v>2.9999999999999997E-4</v>
      </c>
    </row>
    <row r="68" spans="1:4">
      <c r="A68" s="28">
        <v>7</v>
      </c>
      <c r="B68" s="24">
        <v>14427</v>
      </c>
      <c r="C68" s="25">
        <v>0.04</v>
      </c>
      <c r="D68">
        <f>Table1[[#This Row],[Yield]]/$E$1</f>
        <v>4.0000000000000002E-4</v>
      </c>
    </row>
    <row r="69" spans="1:4">
      <c r="A69" s="29">
        <v>8</v>
      </c>
      <c r="B69" s="24">
        <v>14458</v>
      </c>
      <c r="C69" s="25">
        <v>0.05</v>
      </c>
      <c r="D69">
        <f>Table1[[#This Row],[Yield]]/$E$1</f>
        <v>5.0000000000000001E-4</v>
      </c>
    </row>
    <row r="70" spans="1:4">
      <c r="A70" s="28">
        <v>9</v>
      </c>
      <c r="B70" s="24">
        <v>14489</v>
      </c>
      <c r="C70" s="25">
        <v>0.14000000000000001</v>
      </c>
      <c r="D70">
        <f>Table1[[#This Row],[Yield]]/$E$1</f>
        <v>1.4000000000000002E-3</v>
      </c>
    </row>
    <row r="71" spans="1:4">
      <c r="A71" s="29">
        <v>10</v>
      </c>
      <c r="B71" s="24">
        <v>14519</v>
      </c>
      <c r="C71" s="25">
        <v>0.05</v>
      </c>
      <c r="D71">
        <f>Table1[[#This Row],[Yield]]/$E$1</f>
        <v>5.0000000000000001E-4</v>
      </c>
    </row>
    <row r="72" spans="1:4">
      <c r="A72" s="28">
        <v>11</v>
      </c>
      <c r="B72" s="24">
        <v>14550</v>
      </c>
      <c r="C72" s="25">
        <v>0.05</v>
      </c>
      <c r="D72">
        <f>Table1[[#This Row],[Yield]]/$E$1</f>
        <v>5.0000000000000001E-4</v>
      </c>
    </row>
    <row r="73" spans="1:4">
      <c r="A73" s="29">
        <v>12</v>
      </c>
      <c r="B73" s="24">
        <v>14580</v>
      </c>
      <c r="C73" s="25">
        <v>0.04</v>
      </c>
      <c r="D73">
        <f>Table1[[#This Row],[Yield]]/$E$1</f>
        <v>4.0000000000000002E-4</v>
      </c>
    </row>
    <row r="74" spans="1:4">
      <c r="A74" s="28">
        <v>1</v>
      </c>
      <c r="B74" s="24">
        <v>14611</v>
      </c>
      <c r="C74" s="25">
        <v>0.01</v>
      </c>
      <c r="D74">
        <f>Table1[[#This Row],[Yield]]/$E$1</f>
        <v>1E-4</v>
      </c>
    </row>
    <row r="75" spans="1:4">
      <c r="A75" s="29">
        <v>2</v>
      </c>
      <c r="B75" s="24">
        <v>14642</v>
      </c>
      <c r="C75" s="25">
        <v>0.02</v>
      </c>
      <c r="D75">
        <f>Table1[[#This Row],[Yield]]/$E$1</f>
        <v>2.0000000000000001E-4</v>
      </c>
    </row>
    <row r="76" spans="1:4">
      <c r="A76" s="28">
        <v>3</v>
      </c>
      <c r="B76" s="24">
        <v>14671</v>
      </c>
      <c r="C76" s="25">
        <v>0.02</v>
      </c>
      <c r="D76">
        <f>Table1[[#This Row],[Yield]]/$E$1</f>
        <v>2.0000000000000001E-4</v>
      </c>
    </row>
    <row r="77" spans="1:4">
      <c r="A77" s="29">
        <v>4</v>
      </c>
      <c r="B77" s="24">
        <v>14702</v>
      </c>
      <c r="C77" s="25">
        <v>0.02</v>
      </c>
      <c r="D77">
        <f>Table1[[#This Row],[Yield]]/$E$1</f>
        <v>2.0000000000000001E-4</v>
      </c>
    </row>
    <row r="78" spans="1:4">
      <c r="A78" s="28">
        <v>5</v>
      </c>
      <c r="B78" s="24">
        <v>14732</v>
      </c>
      <c r="C78" s="25">
        <v>0.06</v>
      </c>
      <c r="D78">
        <f>Table1[[#This Row],[Yield]]/$E$1</f>
        <v>5.9999999999999995E-4</v>
      </c>
    </row>
    <row r="79" spans="1:4">
      <c r="A79" s="29">
        <v>6</v>
      </c>
      <c r="B79" s="24">
        <v>14763</v>
      </c>
      <c r="C79" s="25">
        <v>0.1</v>
      </c>
      <c r="D79">
        <f>Table1[[#This Row],[Yield]]/$E$1</f>
        <v>1E-3</v>
      </c>
    </row>
    <row r="80" spans="1:4">
      <c r="A80" s="28">
        <v>7</v>
      </c>
      <c r="B80" s="24">
        <v>14793</v>
      </c>
      <c r="C80" s="25">
        <v>0.05</v>
      </c>
      <c r="D80">
        <f>Table1[[#This Row],[Yield]]/$E$1</f>
        <v>5.0000000000000001E-4</v>
      </c>
    </row>
    <row r="81" spans="1:4">
      <c r="A81" s="29">
        <v>8</v>
      </c>
      <c r="B81" s="24">
        <v>14824</v>
      </c>
      <c r="C81" s="25">
        <v>0.04</v>
      </c>
      <c r="D81">
        <f>Table1[[#This Row],[Yield]]/$E$1</f>
        <v>4.0000000000000002E-4</v>
      </c>
    </row>
    <row r="82" spans="1:4">
      <c r="A82" s="28">
        <v>9</v>
      </c>
      <c r="B82" s="24">
        <v>14855</v>
      </c>
      <c r="C82" s="25">
        <v>0.05</v>
      </c>
      <c r="D82">
        <f>Table1[[#This Row],[Yield]]/$E$1</f>
        <v>5.0000000000000001E-4</v>
      </c>
    </row>
    <row r="83" spans="1:4">
      <c r="A83" s="29">
        <v>10</v>
      </c>
      <c r="B83" s="24">
        <v>14885</v>
      </c>
      <c r="C83" s="25">
        <v>0.02</v>
      </c>
      <c r="D83">
        <f>Table1[[#This Row],[Yield]]/$E$1</f>
        <v>2.0000000000000001E-4</v>
      </c>
    </row>
    <row r="84" spans="1:4">
      <c r="A84" s="28">
        <v>11</v>
      </c>
      <c r="B84" s="24">
        <v>14916</v>
      </c>
      <c r="C84" s="25">
        <v>0.02</v>
      </c>
      <c r="D84">
        <f>Table1[[#This Row],[Yield]]/$E$1</f>
        <v>2.0000000000000001E-4</v>
      </c>
    </row>
    <row r="85" spans="1:4">
      <c r="A85" s="29">
        <v>12</v>
      </c>
      <c r="B85" s="24">
        <v>14946</v>
      </c>
      <c r="C85" s="25">
        <v>0.02</v>
      </c>
      <c r="D85">
        <f>Table1[[#This Row],[Yield]]/$E$1</f>
        <v>2.0000000000000001E-4</v>
      </c>
    </row>
    <row r="86" spans="1:4">
      <c r="A86" s="28">
        <v>1</v>
      </c>
      <c r="B86" s="24">
        <v>14977</v>
      </c>
      <c r="C86" s="25">
        <v>0.02</v>
      </c>
      <c r="D86">
        <f>Table1[[#This Row],[Yield]]/$E$1</f>
        <v>2.0000000000000001E-4</v>
      </c>
    </row>
    <row r="87" spans="1:4">
      <c r="A87" s="29">
        <v>2</v>
      </c>
      <c r="B87" s="24">
        <v>15008</v>
      </c>
      <c r="C87" s="25">
        <v>0.04</v>
      </c>
      <c r="D87">
        <f>Table1[[#This Row],[Yield]]/$E$1</f>
        <v>4.0000000000000002E-4</v>
      </c>
    </row>
    <row r="88" spans="1:4">
      <c r="A88" s="28">
        <v>3</v>
      </c>
      <c r="B88" s="24">
        <v>15036</v>
      </c>
      <c r="C88" s="25">
        <v>0.11</v>
      </c>
      <c r="D88">
        <f>Table1[[#This Row],[Yield]]/$E$1</f>
        <v>1.1000000000000001E-3</v>
      </c>
    </row>
    <row r="89" spans="1:4">
      <c r="A89" s="29">
        <v>4</v>
      </c>
      <c r="B89" s="24">
        <v>15067</v>
      </c>
      <c r="C89" s="25">
        <v>0.1</v>
      </c>
      <c r="D89">
        <f>Table1[[#This Row],[Yield]]/$E$1</f>
        <v>1E-3</v>
      </c>
    </row>
    <row r="90" spans="1:4">
      <c r="A90" s="28">
        <v>5</v>
      </c>
      <c r="B90" s="24">
        <v>15097</v>
      </c>
      <c r="C90" s="25">
        <v>0.11</v>
      </c>
      <c r="D90">
        <f>Table1[[#This Row],[Yield]]/$E$1</f>
        <v>1.1000000000000001E-3</v>
      </c>
    </row>
    <row r="91" spans="1:4">
      <c r="A91" s="29">
        <v>6</v>
      </c>
      <c r="B91" s="24">
        <v>15128</v>
      </c>
      <c r="C91" s="25">
        <v>0.12</v>
      </c>
      <c r="D91">
        <f>Table1[[#This Row],[Yield]]/$E$1</f>
        <v>1.1999999999999999E-3</v>
      </c>
    </row>
    <row r="92" spans="1:4">
      <c r="A92" s="28">
        <v>7</v>
      </c>
      <c r="B92" s="24">
        <v>15158</v>
      </c>
      <c r="C92" s="25">
        <v>0.12</v>
      </c>
      <c r="D92">
        <f>Table1[[#This Row],[Yield]]/$E$1</f>
        <v>1.1999999999999999E-3</v>
      </c>
    </row>
    <row r="93" spans="1:4">
      <c r="A93" s="29">
        <v>8</v>
      </c>
      <c r="B93" s="24">
        <v>15189</v>
      </c>
      <c r="C93" s="25">
        <v>0.13</v>
      </c>
      <c r="D93">
        <f>Table1[[#This Row],[Yield]]/$E$1</f>
        <v>1.2999999999999999E-3</v>
      </c>
    </row>
    <row r="94" spans="1:4">
      <c r="A94" s="28">
        <v>9</v>
      </c>
      <c r="B94" s="24">
        <v>15220</v>
      </c>
      <c r="C94" s="25">
        <v>0.1</v>
      </c>
      <c r="D94">
        <f>Table1[[#This Row],[Yield]]/$E$1</f>
        <v>1E-3</v>
      </c>
    </row>
    <row r="95" spans="1:4">
      <c r="A95" s="29">
        <v>10</v>
      </c>
      <c r="B95" s="24">
        <v>15250</v>
      </c>
      <c r="C95" s="25">
        <v>0.09</v>
      </c>
      <c r="D95">
        <f>Table1[[#This Row],[Yield]]/$E$1</f>
        <v>8.9999999999999998E-4</v>
      </c>
    </row>
    <row r="96" spans="1:4">
      <c r="A96" s="28">
        <v>11</v>
      </c>
      <c r="B96" s="24">
        <v>15281</v>
      </c>
      <c r="C96" s="25">
        <v>0.28000000000000003</v>
      </c>
      <c r="D96">
        <f>Table1[[#This Row],[Yield]]/$E$1</f>
        <v>2.8000000000000004E-3</v>
      </c>
    </row>
    <row r="97" spans="1:4">
      <c r="A97" s="29">
        <v>12</v>
      </c>
      <c r="B97" s="24">
        <v>15311</v>
      </c>
      <c r="C97" s="25">
        <v>0.33</v>
      </c>
      <c r="D97">
        <f>Table1[[#This Row],[Yield]]/$E$1</f>
        <v>3.3E-3</v>
      </c>
    </row>
    <row r="98" spans="1:4">
      <c r="A98" s="28">
        <v>1</v>
      </c>
      <c r="B98" s="24">
        <v>15342</v>
      </c>
      <c r="C98" s="25">
        <v>0.27</v>
      </c>
      <c r="D98">
        <f>Table1[[#This Row],[Yield]]/$E$1</f>
        <v>2.7000000000000001E-3</v>
      </c>
    </row>
    <row r="99" spans="1:4">
      <c r="A99" s="29">
        <v>2</v>
      </c>
      <c r="B99" s="24">
        <v>15373</v>
      </c>
      <c r="C99" s="25">
        <v>0.25</v>
      </c>
      <c r="D99">
        <f>Table1[[#This Row],[Yield]]/$E$1</f>
        <v>2.5000000000000001E-3</v>
      </c>
    </row>
    <row r="100" spans="1:4">
      <c r="A100" s="28">
        <v>3</v>
      </c>
      <c r="B100" s="24">
        <v>15401</v>
      </c>
      <c r="C100" s="25">
        <v>0.25</v>
      </c>
      <c r="D100">
        <f>Table1[[#This Row],[Yield]]/$E$1</f>
        <v>2.5000000000000001E-3</v>
      </c>
    </row>
    <row r="101" spans="1:4">
      <c r="A101" s="29">
        <v>4</v>
      </c>
      <c r="B101" s="24">
        <v>15432</v>
      </c>
      <c r="C101" s="25">
        <v>0.32</v>
      </c>
      <c r="D101">
        <f>Table1[[#This Row],[Yield]]/$E$1</f>
        <v>3.2000000000000002E-3</v>
      </c>
    </row>
    <row r="102" spans="1:4">
      <c r="A102" s="28">
        <v>5</v>
      </c>
      <c r="B102" s="24">
        <v>15462</v>
      </c>
      <c r="C102" s="25">
        <v>0.37</v>
      </c>
      <c r="D102">
        <f>Table1[[#This Row],[Yield]]/$E$1</f>
        <v>3.7000000000000002E-3</v>
      </c>
    </row>
    <row r="103" spans="1:4">
      <c r="A103" s="29">
        <v>6</v>
      </c>
      <c r="B103" s="24">
        <v>15493</v>
      </c>
      <c r="C103" s="25">
        <v>0.37</v>
      </c>
      <c r="D103">
        <f>Table1[[#This Row],[Yield]]/$E$1</f>
        <v>3.7000000000000002E-3</v>
      </c>
    </row>
    <row r="104" spans="1:4">
      <c r="A104" s="28">
        <v>7</v>
      </c>
      <c r="B104" s="24">
        <v>15523</v>
      </c>
      <c r="C104" s="25">
        <v>0.38</v>
      </c>
      <c r="D104">
        <f>Table1[[#This Row],[Yield]]/$E$1</f>
        <v>3.8E-3</v>
      </c>
    </row>
    <row r="105" spans="1:4">
      <c r="A105" s="29">
        <v>8</v>
      </c>
      <c r="B105" s="24">
        <v>15554</v>
      </c>
      <c r="C105" s="25">
        <v>0.38</v>
      </c>
      <c r="D105">
        <f>Table1[[#This Row],[Yield]]/$E$1</f>
        <v>3.8E-3</v>
      </c>
    </row>
    <row r="106" spans="1:4">
      <c r="A106" s="28">
        <v>9</v>
      </c>
      <c r="B106" s="24">
        <v>15585</v>
      </c>
      <c r="C106" s="25">
        <v>0.38</v>
      </c>
      <c r="D106">
        <f>Table1[[#This Row],[Yield]]/$E$1</f>
        <v>3.8E-3</v>
      </c>
    </row>
    <row r="107" spans="1:4">
      <c r="A107" s="29">
        <v>10</v>
      </c>
      <c r="B107" s="24">
        <v>15615</v>
      </c>
      <c r="C107" s="25">
        <v>0.38</v>
      </c>
      <c r="D107">
        <f>Table1[[#This Row],[Yield]]/$E$1</f>
        <v>3.8E-3</v>
      </c>
    </row>
    <row r="108" spans="1:4">
      <c r="A108" s="28">
        <v>11</v>
      </c>
      <c r="B108" s="24">
        <v>15646</v>
      </c>
      <c r="C108" s="25">
        <v>0.38</v>
      </c>
      <c r="D108">
        <f>Table1[[#This Row],[Yield]]/$E$1</f>
        <v>3.8E-3</v>
      </c>
    </row>
    <row r="109" spans="1:4">
      <c r="A109" s="29">
        <v>12</v>
      </c>
      <c r="B109" s="24">
        <v>15676</v>
      </c>
      <c r="C109" s="25">
        <v>0.38</v>
      </c>
      <c r="D109">
        <f>Table1[[#This Row],[Yield]]/$E$1</f>
        <v>3.8E-3</v>
      </c>
    </row>
    <row r="110" spans="1:4">
      <c r="A110" s="28">
        <v>1</v>
      </c>
      <c r="B110" s="24">
        <v>15707</v>
      </c>
      <c r="C110" s="25">
        <v>0.38</v>
      </c>
      <c r="D110">
        <f>Table1[[#This Row],[Yield]]/$E$1</f>
        <v>3.8E-3</v>
      </c>
    </row>
    <row r="111" spans="1:4">
      <c r="A111" s="29">
        <v>2</v>
      </c>
      <c r="B111" s="24">
        <v>15738</v>
      </c>
      <c r="C111" s="25">
        <v>0.38</v>
      </c>
      <c r="D111">
        <f>Table1[[#This Row],[Yield]]/$E$1</f>
        <v>3.8E-3</v>
      </c>
    </row>
    <row r="112" spans="1:4">
      <c r="A112" s="28">
        <v>3</v>
      </c>
      <c r="B112" s="24">
        <v>15766</v>
      </c>
      <c r="C112" s="25">
        <v>0.38</v>
      </c>
      <c r="D112">
        <f>Table1[[#This Row],[Yield]]/$E$1</f>
        <v>3.8E-3</v>
      </c>
    </row>
    <row r="113" spans="1:4">
      <c r="A113" s="29">
        <v>4</v>
      </c>
      <c r="B113" s="24">
        <v>15797</v>
      </c>
      <c r="C113" s="25">
        <v>0.38</v>
      </c>
      <c r="D113">
        <f>Table1[[#This Row],[Yield]]/$E$1</f>
        <v>3.8E-3</v>
      </c>
    </row>
    <row r="114" spans="1:4">
      <c r="A114" s="28">
        <v>5</v>
      </c>
      <c r="B114" s="24">
        <v>15827</v>
      </c>
      <c r="C114" s="25">
        <v>0.38</v>
      </c>
      <c r="D114">
        <f>Table1[[#This Row],[Yield]]/$E$1</f>
        <v>3.8E-3</v>
      </c>
    </row>
    <row r="115" spans="1:4">
      <c r="A115" s="29">
        <v>6</v>
      </c>
      <c r="B115" s="24">
        <v>15858</v>
      </c>
      <c r="C115" s="25">
        <v>0.38</v>
      </c>
      <c r="D115">
        <f>Table1[[#This Row],[Yield]]/$E$1</f>
        <v>3.8E-3</v>
      </c>
    </row>
    <row r="116" spans="1:4">
      <c r="A116" s="28">
        <v>7</v>
      </c>
      <c r="B116" s="24">
        <v>15888</v>
      </c>
      <c r="C116" s="25">
        <v>0.38</v>
      </c>
      <c r="D116">
        <f>Table1[[#This Row],[Yield]]/$E$1</f>
        <v>3.8E-3</v>
      </c>
    </row>
    <row r="117" spans="1:4">
      <c r="A117" s="29">
        <v>8</v>
      </c>
      <c r="B117" s="24">
        <v>15919</v>
      </c>
      <c r="C117" s="25">
        <v>0.38</v>
      </c>
      <c r="D117">
        <f>Table1[[#This Row],[Yield]]/$E$1</f>
        <v>3.8E-3</v>
      </c>
    </row>
    <row r="118" spans="1:4">
      <c r="A118" s="28">
        <v>9</v>
      </c>
      <c r="B118" s="24">
        <v>15950</v>
      </c>
      <c r="C118" s="25">
        <v>0.38</v>
      </c>
      <c r="D118">
        <f>Table1[[#This Row],[Yield]]/$E$1</f>
        <v>3.8E-3</v>
      </c>
    </row>
    <row r="119" spans="1:4">
      <c r="A119" s="29">
        <v>10</v>
      </c>
      <c r="B119" s="24">
        <v>15980</v>
      </c>
      <c r="C119" s="25">
        <v>0.38</v>
      </c>
      <c r="D119">
        <f>Table1[[#This Row],[Yield]]/$E$1</f>
        <v>3.8E-3</v>
      </c>
    </row>
    <row r="120" spans="1:4">
      <c r="A120" s="28">
        <v>11</v>
      </c>
      <c r="B120" s="24">
        <v>16011</v>
      </c>
      <c r="C120" s="25">
        <v>0.38</v>
      </c>
      <c r="D120">
        <f>Table1[[#This Row],[Yield]]/$E$1</f>
        <v>3.8E-3</v>
      </c>
    </row>
    <row r="121" spans="1:4">
      <c r="A121" s="29">
        <v>12</v>
      </c>
      <c r="B121" s="24">
        <v>16041</v>
      </c>
      <c r="C121" s="25">
        <v>0.38</v>
      </c>
      <c r="D121">
        <f>Table1[[#This Row],[Yield]]/$E$1</f>
        <v>3.8E-3</v>
      </c>
    </row>
    <row r="122" spans="1:4">
      <c r="A122" s="28">
        <v>1</v>
      </c>
      <c r="B122" s="24">
        <v>16072</v>
      </c>
      <c r="C122" s="25">
        <v>0.38</v>
      </c>
      <c r="D122">
        <f>Table1[[#This Row],[Yield]]/$E$1</f>
        <v>3.8E-3</v>
      </c>
    </row>
    <row r="123" spans="1:4">
      <c r="A123" s="29">
        <v>2</v>
      </c>
      <c r="B123" s="24">
        <v>16103</v>
      </c>
      <c r="C123" s="25">
        <v>0.38</v>
      </c>
      <c r="D123">
        <f>Table1[[#This Row],[Yield]]/$E$1</f>
        <v>3.8E-3</v>
      </c>
    </row>
    <row r="124" spans="1:4">
      <c r="A124" s="28">
        <v>3</v>
      </c>
      <c r="B124" s="24">
        <v>16132</v>
      </c>
      <c r="C124" s="25">
        <v>0.38</v>
      </c>
      <c r="D124">
        <f>Table1[[#This Row],[Yield]]/$E$1</f>
        <v>3.8E-3</v>
      </c>
    </row>
    <row r="125" spans="1:4">
      <c r="A125" s="29">
        <v>4</v>
      </c>
      <c r="B125" s="24">
        <v>16163</v>
      </c>
      <c r="C125" s="25">
        <v>0.38</v>
      </c>
      <c r="D125">
        <f>Table1[[#This Row],[Yield]]/$E$1</f>
        <v>3.8E-3</v>
      </c>
    </row>
    <row r="126" spans="1:4">
      <c r="A126" s="28">
        <v>5</v>
      </c>
      <c r="B126" s="24">
        <v>16193</v>
      </c>
      <c r="C126" s="25">
        <v>0.38</v>
      </c>
      <c r="D126">
        <f>Table1[[#This Row],[Yield]]/$E$1</f>
        <v>3.8E-3</v>
      </c>
    </row>
    <row r="127" spans="1:4">
      <c r="A127" s="29">
        <v>6</v>
      </c>
      <c r="B127" s="24">
        <v>16224</v>
      </c>
      <c r="C127" s="25">
        <v>0.38</v>
      </c>
      <c r="D127">
        <f>Table1[[#This Row],[Yield]]/$E$1</f>
        <v>3.8E-3</v>
      </c>
    </row>
    <row r="128" spans="1:4">
      <c r="A128" s="28">
        <v>7</v>
      </c>
      <c r="B128" s="24">
        <v>16254</v>
      </c>
      <c r="C128" s="25">
        <v>0.38</v>
      </c>
      <c r="D128">
        <f>Table1[[#This Row],[Yield]]/$E$1</f>
        <v>3.8E-3</v>
      </c>
    </row>
    <row r="129" spans="1:4">
      <c r="A129" s="29">
        <v>8</v>
      </c>
      <c r="B129" s="24">
        <v>16285</v>
      </c>
      <c r="C129" s="25">
        <v>0.38</v>
      </c>
      <c r="D129">
        <f>Table1[[#This Row],[Yield]]/$E$1</f>
        <v>3.8E-3</v>
      </c>
    </row>
    <row r="130" spans="1:4">
      <c r="A130" s="28">
        <v>9</v>
      </c>
      <c r="B130" s="24">
        <v>16316</v>
      </c>
      <c r="C130" s="25">
        <v>0.38</v>
      </c>
      <c r="D130">
        <f>Table1[[#This Row],[Yield]]/$E$1</f>
        <v>3.8E-3</v>
      </c>
    </row>
    <row r="131" spans="1:4">
      <c r="A131" s="29">
        <v>10</v>
      </c>
      <c r="B131" s="24">
        <v>16346</v>
      </c>
      <c r="C131" s="25">
        <v>0.38</v>
      </c>
      <c r="D131">
        <f>Table1[[#This Row],[Yield]]/$E$1</f>
        <v>3.8E-3</v>
      </c>
    </row>
    <row r="132" spans="1:4">
      <c r="A132" s="28">
        <v>11</v>
      </c>
      <c r="B132" s="24">
        <v>16377</v>
      </c>
      <c r="C132" s="25">
        <v>0.38</v>
      </c>
      <c r="D132">
        <f>Table1[[#This Row],[Yield]]/$E$1</f>
        <v>3.8E-3</v>
      </c>
    </row>
    <row r="133" spans="1:4">
      <c r="A133" s="29">
        <v>12</v>
      </c>
      <c r="B133" s="24">
        <v>16407</v>
      </c>
      <c r="C133" s="25">
        <v>0.38</v>
      </c>
      <c r="D133">
        <f>Table1[[#This Row],[Yield]]/$E$1</f>
        <v>3.8E-3</v>
      </c>
    </row>
    <row r="134" spans="1:4">
      <c r="A134" s="28">
        <v>1</v>
      </c>
      <c r="B134" s="24">
        <v>16438</v>
      </c>
      <c r="C134" s="25">
        <v>0.38</v>
      </c>
      <c r="D134">
        <f>Table1[[#This Row],[Yield]]/$E$1</f>
        <v>3.8E-3</v>
      </c>
    </row>
    <row r="135" spans="1:4">
      <c r="A135" s="29">
        <v>2</v>
      </c>
      <c r="B135" s="24">
        <v>16469</v>
      </c>
      <c r="C135" s="25">
        <v>0.38</v>
      </c>
      <c r="D135">
        <f>Table1[[#This Row],[Yield]]/$E$1</f>
        <v>3.8E-3</v>
      </c>
    </row>
    <row r="136" spans="1:4">
      <c r="A136" s="28">
        <v>3</v>
      </c>
      <c r="B136" s="24">
        <v>16497</v>
      </c>
      <c r="C136" s="25">
        <v>0.38</v>
      </c>
      <c r="D136">
        <f>Table1[[#This Row],[Yield]]/$E$1</f>
        <v>3.8E-3</v>
      </c>
    </row>
    <row r="137" spans="1:4">
      <c r="A137" s="29">
        <v>4</v>
      </c>
      <c r="B137" s="24">
        <v>16528</v>
      </c>
      <c r="C137" s="25">
        <v>0.38</v>
      </c>
      <c r="D137">
        <f>Table1[[#This Row],[Yield]]/$E$1</f>
        <v>3.8E-3</v>
      </c>
    </row>
    <row r="138" spans="1:4">
      <c r="A138" s="28">
        <v>5</v>
      </c>
      <c r="B138" s="24">
        <v>16558</v>
      </c>
      <c r="C138" s="25">
        <v>0.38</v>
      </c>
      <c r="D138">
        <f>Table1[[#This Row],[Yield]]/$E$1</f>
        <v>3.8E-3</v>
      </c>
    </row>
    <row r="139" spans="1:4">
      <c r="A139" s="29">
        <v>6</v>
      </c>
      <c r="B139" s="24">
        <v>16589</v>
      </c>
      <c r="C139" s="25">
        <v>0.38</v>
      </c>
      <c r="D139">
        <f>Table1[[#This Row],[Yield]]/$E$1</f>
        <v>3.8E-3</v>
      </c>
    </row>
    <row r="140" spans="1:4">
      <c r="A140" s="28">
        <v>7</v>
      </c>
      <c r="B140" s="24">
        <v>16619</v>
      </c>
      <c r="C140" s="25">
        <v>0.38</v>
      </c>
      <c r="D140">
        <f>Table1[[#This Row],[Yield]]/$E$1</f>
        <v>3.8E-3</v>
      </c>
    </row>
    <row r="141" spans="1:4">
      <c r="A141" s="29">
        <v>8</v>
      </c>
      <c r="B141" s="24">
        <v>16650</v>
      </c>
      <c r="C141" s="25">
        <v>0.38</v>
      </c>
      <c r="D141">
        <f>Table1[[#This Row],[Yield]]/$E$1</f>
        <v>3.8E-3</v>
      </c>
    </row>
    <row r="142" spans="1:4">
      <c r="A142" s="28">
        <v>9</v>
      </c>
      <c r="B142" s="24">
        <v>16681</v>
      </c>
      <c r="C142" s="25">
        <v>0.38</v>
      </c>
      <c r="D142">
        <f>Table1[[#This Row],[Yield]]/$E$1</f>
        <v>3.8E-3</v>
      </c>
    </row>
    <row r="143" spans="1:4">
      <c r="A143" s="29">
        <v>10</v>
      </c>
      <c r="B143" s="24">
        <v>16711</v>
      </c>
      <c r="C143" s="25">
        <v>0.38</v>
      </c>
      <c r="D143">
        <f>Table1[[#This Row],[Yield]]/$E$1</f>
        <v>3.8E-3</v>
      </c>
    </row>
    <row r="144" spans="1:4">
      <c r="A144" s="28">
        <v>11</v>
      </c>
      <c r="B144" s="24">
        <v>16742</v>
      </c>
      <c r="C144" s="25">
        <v>0.38</v>
      </c>
      <c r="D144">
        <f>Table1[[#This Row],[Yield]]/$E$1</f>
        <v>3.8E-3</v>
      </c>
    </row>
    <row r="145" spans="1:4">
      <c r="A145" s="29">
        <v>12</v>
      </c>
      <c r="B145" s="24">
        <v>16772</v>
      </c>
      <c r="C145" s="25">
        <v>0.38</v>
      </c>
      <c r="D145">
        <f>Table1[[#This Row],[Yield]]/$E$1</f>
        <v>3.8E-3</v>
      </c>
    </row>
    <row r="146" spans="1:4">
      <c r="A146" s="28">
        <v>1</v>
      </c>
      <c r="B146" s="24">
        <v>16803</v>
      </c>
      <c r="C146" s="25">
        <v>0.38</v>
      </c>
      <c r="D146">
        <f>Table1[[#This Row],[Yield]]/$E$1</f>
        <v>3.8E-3</v>
      </c>
    </row>
    <row r="147" spans="1:4">
      <c r="A147" s="29">
        <v>2</v>
      </c>
      <c r="B147" s="24">
        <v>16834</v>
      </c>
      <c r="C147" s="25">
        <v>0.38</v>
      </c>
      <c r="D147">
        <f>Table1[[#This Row],[Yield]]/$E$1</f>
        <v>3.8E-3</v>
      </c>
    </row>
    <row r="148" spans="1:4">
      <c r="A148" s="28">
        <v>3</v>
      </c>
      <c r="B148" s="24">
        <v>16862</v>
      </c>
      <c r="C148" s="25">
        <v>0.38</v>
      </c>
      <c r="D148">
        <f>Table1[[#This Row],[Yield]]/$E$1</f>
        <v>3.8E-3</v>
      </c>
    </row>
    <row r="149" spans="1:4">
      <c r="A149" s="29">
        <v>4</v>
      </c>
      <c r="B149" s="24">
        <v>16893</v>
      </c>
      <c r="C149" s="25">
        <v>0.38</v>
      </c>
      <c r="D149">
        <f>Table1[[#This Row],[Yield]]/$E$1</f>
        <v>3.8E-3</v>
      </c>
    </row>
    <row r="150" spans="1:4">
      <c r="A150" s="28">
        <v>5</v>
      </c>
      <c r="B150" s="24">
        <v>16923</v>
      </c>
      <c r="C150" s="25">
        <v>0.38</v>
      </c>
      <c r="D150">
        <f>Table1[[#This Row],[Yield]]/$E$1</f>
        <v>3.8E-3</v>
      </c>
    </row>
    <row r="151" spans="1:4">
      <c r="A151" s="29">
        <v>6</v>
      </c>
      <c r="B151" s="24">
        <v>16954</v>
      </c>
      <c r="C151" s="25">
        <v>0.38</v>
      </c>
      <c r="D151">
        <f>Table1[[#This Row],[Yield]]/$E$1</f>
        <v>3.8E-3</v>
      </c>
    </row>
    <row r="152" spans="1:4">
      <c r="A152" s="28">
        <v>7</v>
      </c>
      <c r="B152" s="24">
        <v>16984</v>
      </c>
      <c r="C152" s="25">
        <v>0.38</v>
      </c>
      <c r="D152">
        <f>Table1[[#This Row],[Yield]]/$E$1</f>
        <v>3.8E-3</v>
      </c>
    </row>
    <row r="153" spans="1:4">
      <c r="A153" s="29">
        <v>8</v>
      </c>
      <c r="B153" s="24">
        <v>17015</v>
      </c>
      <c r="C153" s="25">
        <v>0.38</v>
      </c>
      <c r="D153">
        <f>Table1[[#This Row],[Yield]]/$E$1</f>
        <v>3.8E-3</v>
      </c>
    </row>
    <row r="154" spans="1:4">
      <c r="A154" s="28">
        <v>9</v>
      </c>
      <c r="B154" s="24">
        <v>17046</v>
      </c>
      <c r="C154" s="25">
        <v>0.38</v>
      </c>
      <c r="D154">
        <f>Table1[[#This Row],[Yield]]/$E$1</f>
        <v>3.8E-3</v>
      </c>
    </row>
    <row r="155" spans="1:4">
      <c r="A155" s="29">
        <v>10</v>
      </c>
      <c r="B155" s="24">
        <v>17076</v>
      </c>
      <c r="C155" s="25">
        <v>0.38</v>
      </c>
      <c r="D155">
        <f>Table1[[#This Row],[Yield]]/$E$1</f>
        <v>3.8E-3</v>
      </c>
    </row>
    <row r="156" spans="1:4">
      <c r="A156" s="28">
        <v>11</v>
      </c>
      <c r="B156" s="24">
        <v>17107</v>
      </c>
      <c r="C156" s="25">
        <v>0.38</v>
      </c>
      <c r="D156">
        <f>Table1[[#This Row],[Yield]]/$E$1</f>
        <v>3.8E-3</v>
      </c>
    </row>
    <row r="157" spans="1:4">
      <c r="A157" s="29">
        <v>12</v>
      </c>
      <c r="B157" s="24">
        <v>17137</v>
      </c>
      <c r="C157" s="25">
        <v>0.38</v>
      </c>
      <c r="D157">
        <f>Table1[[#This Row],[Yield]]/$E$1</f>
        <v>3.8E-3</v>
      </c>
    </row>
    <row r="158" spans="1:4">
      <c r="A158" s="28">
        <v>1</v>
      </c>
      <c r="B158" s="24">
        <v>17168</v>
      </c>
      <c r="C158" s="25">
        <v>0.38</v>
      </c>
      <c r="D158">
        <f>Table1[[#This Row],[Yield]]/$E$1</f>
        <v>3.8E-3</v>
      </c>
    </row>
    <row r="159" spans="1:4">
      <c r="A159" s="29">
        <v>2</v>
      </c>
      <c r="B159" s="24">
        <v>17199</v>
      </c>
      <c r="C159" s="25">
        <v>0.38</v>
      </c>
      <c r="D159">
        <f>Table1[[#This Row],[Yield]]/$E$1</f>
        <v>3.8E-3</v>
      </c>
    </row>
    <row r="160" spans="1:4">
      <c r="A160" s="28">
        <v>3</v>
      </c>
      <c r="B160" s="24">
        <v>17227</v>
      </c>
      <c r="C160" s="25">
        <v>0.38</v>
      </c>
      <c r="D160">
        <f>Table1[[#This Row],[Yield]]/$E$1</f>
        <v>3.8E-3</v>
      </c>
    </row>
    <row r="161" spans="1:4">
      <c r="A161" s="29">
        <v>4</v>
      </c>
      <c r="B161" s="24">
        <v>17258</v>
      </c>
      <c r="C161" s="25">
        <v>0.38</v>
      </c>
      <c r="D161">
        <f>Table1[[#This Row],[Yield]]/$E$1</f>
        <v>3.8E-3</v>
      </c>
    </row>
    <row r="162" spans="1:4">
      <c r="A162" s="28">
        <v>5</v>
      </c>
      <c r="B162" s="24">
        <v>17288</v>
      </c>
      <c r="C162" s="25">
        <v>0.38</v>
      </c>
      <c r="D162">
        <f>Table1[[#This Row],[Yield]]/$E$1</f>
        <v>3.8E-3</v>
      </c>
    </row>
    <row r="163" spans="1:4">
      <c r="A163" s="29">
        <v>6</v>
      </c>
      <c r="B163" s="24">
        <v>17319</v>
      </c>
      <c r="C163" s="25">
        <v>0.38</v>
      </c>
      <c r="D163">
        <f>Table1[[#This Row],[Yield]]/$E$1</f>
        <v>3.8E-3</v>
      </c>
    </row>
    <row r="164" spans="1:4">
      <c r="A164" s="28">
        <v>7</v>
      </c>
      <c r="B164" s="24">
        <v>17349</v>
      </c>
      <c r="C164" s="25">
        <v>0.66</v>
      </c>
      <c r="D164">
        <f>Table1[[#This Row],[Yield]]/$E$1</f>
        <v>6.6E-3</v>
      </c>
    </row>
    <row r="165" spans="1:4">
      <c r="A165" s="29">
        <v>8</v>
      </c>
      <c r="B165" s="24">
        <v>17380</v>
      </c>
      <c r="C165" s="25">
        <v>0.75</v>
      </c>
      <c r="D165">
        <f>Table1[[#This Row],[Yield]]/$E$1</f>
        <v>7.4999999999999997E-3</v>
      </c>
    </row>
    <row r="166" spans="1:4">
      <c r="A166" s="28">
        <v>9</v>
      </c>
      <c r="B166" s="24">
        <v>17411</v>
      </c>
      <c r="C166" s="25">
        <v>0.8</v>
      </c>
      <c r="D166">
        <f>Table1[[#This Row],[Yield]]/$E$1</f>
        <v>8.0000000000000002E-3</v>
      </c>
    </row>
    <row r="167" spans="1:4">
      <c r="A167" s="29">
        <v>10</v>
      </c>
      <c r="B167" s="24">
        <v>17441</v>
      </c>
      <c r="C167" s="25">
        <v>0.85</v>
      </c>
      <c r="D167">
        <f>Table1[[#This Row],[Yield]]/$E$1</f>
        <v>8.5000000000000006E-3</v>
      </c>
    </row>
    <row r="168" spans="1:4">
      <c r="A168" s="28">
        <v>11</v>
      </c>
      <c r="B168" s="24">
        <v>17472</v>
      </c>
      <c r="C168" s="25">
        <v>0.92</v>
      </c>
      <c r="D168">
        <f>Table1[[#This Row],[Yield]]/$E$1</f>
        <v>9.1999999999999998E-3</v>
      </c>
    </row>
    <row r="169" spans="1:4">
      <c r="A169" s="29">
        <v>12</v>
      </c>
      <c r="B169" s="24">
        <v>17502</v>
      </c>
      <c r="C169" s="25">
        <v>0.95</v>
      </c>
      <c r="D169">
        <f>Table1[[#This Row],[Yield]]/$E$1</f>
        <v>9.4999999999999998E-3</v>
      </c>
    </row>
    <row r="170" spans="1:4">
      <c r="A170" s="28">
        <v>1</v>
      </c>
      <c r="B170" s="24">
        <v>17533</v>
      </c>
      <c r="C170" s="25">
        <v>0.97</v>
      </c>
      <c r="D170">
        <f>Table1[[#This Row],[Yield]]/$E$1</f>
        <v>9.7000000000000003E-3</v>
      </c>
    </row>
    <row r="171" spans="1:4">
      <c r="A171" s="29">
        <v>2</v>
      </c>
      <c r="B171" s="24">
        <v>17564</v>
      </c>
      <c r="C171" s="25">
        <v>1</v>
      </c>
      <c r="D171">
        <f>Table1[[#This Row],[Yield]]/$E$1</f>
        <v>0.01</v>
      </c>
    </row>
    <row r="172" spans="1:4">
      <c r="A172" s="28">
        <v>3</v>
      </c>
      <c r="B172" s="24">
        <v>17593</v>
      </c>
      <c r="C172" s="25">
        <v>1</v>
      </c>
      <c r="D172">
        <f>Table1[[#This Row],[Yield]]/$E$1</f>
        <v>0.01</v>
      </c>
    </row>
    <row r="173" spans="1:4">
      <c r="A173" s="29">
        <v>4</v>
      </c>
      <c r="B173" s="24">
        <v>17624</v>
      </c>
      <c r="C173" s="25">
        <v>1</v>
      </c>
      <c r="D173">
        <f>Table1[[#This Row],[Yield]]/$E$1</f>
        <v>0.01</v>
      </c>
    </row>
    <row r="174" spans="1:4">
      <c r="A174" s="28">
        <v>5</v>
      </c>
      <c r="B174" s="24">
        <v>17654</v>
      </c>
      <c r="C174" s="25">
        <v>1</v>
      </c>
      <c r="D174">
        <f>Table1[[#This Row],[Yield]]/$E$1</f>
        <v>0.01</v>
      </c>
    </row>
    <row r="175" spans="1:4">
      <c r="A175" s="29">
        <v>6</v>
      </c>
      <c r="B175" s="24">
        <v>17685</v>
      </c>
      <c r="C175" s="25">
        <v>1</v>
      </c>
      <c r="D175">
        <f>Table1[[#This Row],[Yield]]/$E$1</f>
        <v>0.01</v>
      </c>
    </row>
    <row r="176" spans="1:4">
      <c r="A176" s="28">
        <v>7</v>
      </c>
      <c r="B176" s="24">
        <v>17715</v>
      </c>
      <c r="C176" s="25">
        <v>1</v>
      </c>
      <c r="D176">
        <f>Table1[[#This Row],[Yield]]/$E$1</f>
        <v>0.01</v>
      </c>
    </row>
    <row r="177" spans="1:4">
      <c r="A177" s="29">
        <v>8</v>
      </c>
      <c r="B177" s="24">
        <v>17746</v>
      </c>
      <c r="C177" s="25">
        <v>1.06</v>
      </c>
      <c r="D177">
        <f>Table1[[#This Row],[Yield]]/$E$1</f>
        <v>1.06E-2</v>
      </c>
    </row>
    <row r="178" spans="1:4">
      <c r="A178" s="28">
        <v>9</v>
      </c>
      <c r="B178" s="24">
        <v>17777</v>
      </c>
      <c r="C178" s="25">
        <v>1.0900000000000001</v>
      </c>
      <c r="D178">
        <f>Table1[[#This Row],[Yield]]/$E$1</f>
        <v>1.09E-2</v>
      </c>
    </row>
    <row r="179" spans="1:4">
      <c r="A179" s="29">
        <v>10</v>
      </c>
      <c r="B179" s="24">
        <v>17807</v>
      </c>
      <c r="C179" s="25">
        <v>1.1200000000000001</v>
      </c>
      <c r="D179">
        <f>Table1[[#This Row],[Yield]]/$E$1</f>
        <v>1.1200000000000002E-2</v>
      </c>
    </row>
    <row r="180" spans="1:4">
      <c r="A180" s="28">
        <v>11</v>
      </c>
      <c r="B180" s="24">
        <v>17838</v>
      </c>
      <c r="C180" s="25">
        <v>1.1399999999999999</v>
      </c>
      <c r="D180">
        <f>Table1[[#This Row],[Yield]]/$E$1</f>
        <v>1.1399999999999999E-2</v>
      </c>
    </row>
    <row r="181" spans="1:4">
      <c r="A181" s="29">
        <v>12</v>
      </c>
      <c r="B181" s="24">
        <v>17868</v>
      </c>
      <c r="C181" s="25">
        <v>1.1599999999999999</v>
      </c>
      <c r="D181">
        <f>Table1[[#This Row],[Yield]]/$E$1</f>
        <v>1.1599999999999999E-2</v>
      </c>
    </row>
    <row r="182" spans="1:4">
      <c r="A182" s="28">
        <v>1</v>
      </c>
      <c r="B182" s="24">
        <v>17899</v>
      </c>
      <c r="C182" s="25">
        <v>1.17</v>
      </c>
      <c r="D182">
        <f>Table1[[#This Row],[Yield]]/$E$1</f>
        <v>1.1699999999999999E-2</v>
      </c>
    </row>
    <row r="183" spans="1:4">
      <c r="A183" s="29">
        <v>2</v>
      </c>
      <c r="B183" s="24">
        <v>17930</v>
      </c>
      <c r="C183" s="25">
        <v>1.17</v>
      </c>
      <c r="D183">
        <f>Table1[[#This Row],[Yield]]/$E$1</f>
        <v>1.1699999999999999E-2</v>
      </c>
    </row>
    <row r="184" spans="1:4">
      <c r="A184" s="28">
        <v>3</v>
      </c>
      <c r="B184" s="24">
        <v>17958</v>
      </c>
      <c r="C184" s="25">
        <v>1.17</v>
      </c>
      <c r="D184">
        <f>Table1[[#This Row],[Yield]]/$E$1</f>
        <v>1.1699999999999999E-2</v>
      </c>
    </row>
    <row r="185" spans="1:4">
      <c r="A185" s="29">
        <v>4</v>
      </c>
      <c r="B185" s="24">
        <v>17989</v>
      </c>
      <c r="C185" s="25">
        <v>1.17</v>
      </c>
      <c r="D185">
        <f>Table1[[#This Row],[Yield]]/$E$1</f>
        <v>1.1699999999999999E-2</v>
      </c>
    </row>
    <row r="186" spans="1:4">
      <c r="A186" s="28">
        <v>5</v>
      </c>
      <c r="B186" s="24">
        <v>18019</v>
      </c>
      <c r="C186" s="25">
        <v>1.17</v>
      </c>
      <c r="D186">
        <f>Table1[[#This Row],[Yield]]/$E$1</f>
        <v>1.1699999999999999E-2</v>
      </c>
    </row>
    <row r="187" spans="1:4">
      <c r="A187" s="29">
        <v>6</v>
      </c>
      <c r="B187" s="24">
        <v>18050</v>
      </c>
      <c r="C187" s="25">
        <v>1.17</v>
      </c>
      <c r="D187">
        <f>Table1[[#This Row],[Yield]]/$E$1</f>
        <v>1.1699999999999999E-2</v>
      </c>
    </row>
    <row r="188" spans="1:4">
      <c r="A188" s="28">
        <v>7</v>
      </c>
      <c r="B188" s="24">
        <v>18080</v>
      </c>
      <c r="C188" s="25">
        <v>1.02</v>
      </c>
      <c r="D188">
        <f>Table1[[#This Row],[Yield]]/$E$1</f>
        <v>1.0200000000000001E-2</v>
      </c>
    </row>
    <row r="189" spans="1:4">
      <c r="A189" s="29">
        <v>8</v>
      </c>
      <c r="B189" s="24">
        <v>18111</v>
      </c>
      <c r="C189" s="25">
        <v>1.04</v>
      </c>
      <c r="D189">
        <f>Table1[[#This Row],[Yield]]/$E$1</f>
        <v>1.04E-2</v>
      </c>
    </row>
    <row r="190" spans="1:4">
      <c r="A190" s="28">
        <v>9</v>
      </c>
      <c r="B190" s="24">
        <v>18142</v>
      </c>
      <c r="C190" s="25">
        <v>1.07</v>
      </c>
      <c r="D190">
        <f>Table1[[#This Row],[Yield]]/$E$1</f>
        <v>1.0700000000000001E-2</v>
      </c>
    </row>
    <row r="191" spans="1:4">
      <c r="A191" s="29">
        <v>10</v>
      </c>
      <c r="B191" s="24">
        <v>18172</v>
      </c>
      <c r="C191" s="25">
        <v>1.05</v>
      </c>
      <c r="D191">
        <f>Table1[[#This Row],[Yield]]/$E$1</f>
        <v>1.0500000000000001E-2</v>
      </c>
    </row>
    <row r="192" spans="1:4">
      <c r="A192" s="28">
        <v>11</v>
      </c>
      <c r="B192" s="24">
        <v>18203</v>
      </c>
      <c r="C192" s="25">
        <v>1.08</v>
      </c>
      <c r="D192">
        <f>Table1[[#This Row],[Yield]]/$E$1</f>
        <v>1.0800000000000001E-2</v>
      </c>
    </row>
    <row r="193" spans="1:4">
      <c r="A193" s="29">
        <v>12</v>
      </c>
      <c r="B193" s="24">
        <v>18233</v>
      </c>
      <c r="C193" s="25">
        <v>1.1000000000000001</v>
      </c>
      <c r="D193">
        <f>Table1[[#This Row],[Yield]]/$E$1</f>
        <v>1.1000000000000001E-2</v>
      </c>
    </row>
    <row r="194" spans="1:4">
      <c r="A194" s="28">
        <v>1</v>
      </c>
      <c r="B194" s="24">
        <v>18264</v>
      </c>
      <c r="C194" s="25">
        <v>1.07</v>
      </c>
      <c r="D194">
        <f>Table1[[#This Row],[Yield]]/$E$1</f>
        <v>1.0700000000000001E-2</v>
      </c>
    </row>
    <row r="195" spans="1:4">
      <c r="A195" s="29">
        <v>2</v>
      </c>
      <c r="B195" s="24">
        <v>18295</v>
      </c>
      <c r="C195" s="25">
        <v>1.1200000000000001</v>
      </c>
      <c r="D195">
        <f>Table1[[#This Row],[Yield]]/$E$1</f>
        <v>1.1200000000000002E-2</v>
      </c>
    </row>
    <row r="196" spans="1:4">
      <c r="A196" s="28">
        <v>3</v>
      </c>
      <c r="B196" s="24">
        <v>18323</v>
      </c>
      <c r="C196" s="25">
        <v>1.1200000000000001</v>
      </c>
      <c r="D196">
        <f>Table1[[#This Row],[Yield]]/$E$1</f>
        <v>1.1200000000000002E-2</v>
      </c>
    </row>
    <row r="197" spans="1:4">
      <c r="A197" s="29">
        <v>4</v>
      </c>
      <c r="B197" s="24">
        <v>18354</v>
      </c>
      <c r="C197" s="25">
        <v>1.1499999999999999</v>
      </c>
      <c r="D197">
        <f>Table1[[#This Row],[Yield]]/$E$1</f>
        <v>1.15E-2</v>
      </c>
    </row>
    <row r="198" spans="1:4">
      <c r="A198" s="28">
        <v>5</v>
      </c>
      <c r="B198" s="24">
        <v>18384</v>
      </c>
      <c r="C198" s="25">
        <v>1.1599999999999999</v>
      </c>
      <c r="D198">
        <f>Table1[[#This Row],[Yield]]/$E$1</f>
        <v>1.1599999999999999E-2</v>
      </c>
    </row>
    <row r="199" spans="1:4">
      <c r="A199" s="29">
        <v>6</v>
      </c>
      <c r="B199" s="24">
        <v>18415</v>
      </c>
      <c r="C199" s="25">
        <v>1.1499999999999999</v>
      </c>
      <c r="D199">
        <f>Table1[[#This Row],[Yield]]/$E$1</f>
        <v>1.15E-2</v>
      </c>
    </row>
    <row r="200" spans="1:4">
      <c r="A200" s="28">
        <v>7</v>
      </c>
      <c r="B200" s="24">
        <v>18445</v>
      </c>
      <c r="C200" s="25">
        <v>1.1599999999999999</v>
      </c>
      <c r="D200">
        <f>Table1[[#This Row],[Yield]]/$E$1</f>
        <v>1.1599999999999999E-2</v>
      </c>
    </row>
    <row r="201" spans="1:4">
      <c r="A201" s="29">
        <v>8</v>
      </c>
      <c r="B201" s="24">
        <v>18476</v>
      </c>
      <c r="C201" s="25">
        <v>1.2</v>
      </c>
      <c r="D201">
        <f>Table1[[#This Row],[Yield]]/$E$1</f>
        <v>1.2E-2</v>
      </c>
    </row>
    <row r="202" spans="1:4">
      <c r="A202" s="28">
        <v>9</v>
      </c>
      <c r="B202" s="24">
        <v>18507</v>
      </c>
      <c r="C202" s="25">
        <v>1.3</v>
      </c>
      <c r="D202">
        <f>Table1[[#This Row],[Yield]]/$E$1</f>
        <v>1.3000000000000001E-2</v>
      </c>
    </row>
    <row r="203" spans="1:4">
      <c r="A203" s="29">
        <v>10</v>
      </c>
      <c r="B203" s="24">
        <v>18537</v>
      </c>
      <c r="C203" s="25">
        <v>1.31</v>
      </c>
      <c r="D203">
        <f>Table1[[#This Row],[Yield]]/$E$1</f>
        <v>1.3100000000000001E-2</v>
      </c>
    </row>
    <row r="204" spans="1:4">
      <c r="A204" s="28">
        <v>11</v>
      </c>
      <c r="B204" s="24">
        <v>18568</v>
      </c>
      <c r="C204" s="25">
        <v>1.36</v>
      </c>
      <c r="D204">
        <f>Table1[[#This Row],[Yield]]/$E$1</f>
        <v>1.3600000000000001E-2</v>
      </c>
    </row>
    <row r="205" spans="1:4">
      <c r="A205" s="29">
        <v>12</v>
      </c>
      <c r="B205" s="24">
        <v>18598</v>
      </c>
      <c r="C205" s="25">
        <v>1.34</v>
      </c>
      <c r="D205">
        <f>Table1[[#This Row],[Yield]]/$E$1</f>
        <v>1.34E-2</v>
      </c>
    </row>
    <row r="206" spans="1:4">
      <c r="A206" s="28">
        <v>1</v>
      </c>
      <c r="B206" s="24">
        <v>18629</v>
      </c>
      <c r="C206" s="25">
        <v>1.34</v>
      </c>
      <c r="D206">
        <f>Table1[[#This Row],[Yield]]/$E$1</f>
        <v>1.34E-2</v>
      </c>
    </row>
    <row r="207" spans="1:4">
      <c r="A207" s="29">
        <v>2</v>
      </c>
      <c r="B207" s="24">
        <v>18660</v>
      </c>
      <c r="C207" s="25">
        <v>1.36</v>
      </c>
      <c r="D207">
        <f>Table1[[#This Row],[Yield]]/$E$1</f>
        <v>1.3600000000000001E-2</v>
      </c>
    </row>
    <row r="208" spans="1:4">
      <c r="A208" s="28">
        <v>3</v>
      </c>
      <c r="B208" s="24">
        <v>18688</v>
      </c>
      <c r="C208" s="25">
        <v>1.4</v>
      </c>
      <c r="D208">
        <f>Table1[[#This Row],[Yield]]/$E$1</f>
        <v>1.3999999999999999E-2</v>
      </c>
    </row>
    <row r="209" spans="1:4">
      <c r="A209" s="29">
        <v>4</v>
      </c>
      <c r="B209" s="24">
        <v>18719</v>
      </c>
      <c r="C209" s="25">
        <v>1.47</v>
      </c>
      <c r="D209">
        <f>Table1[[#This Row],[Yield]]/$E$1</f>
        <v>1.47E-2</v>
      </c>
    </row>
    <row r="210" spans="1:4">
      <c r="A210" s="28">
        <v>5</v>
      </c>
      <c r="B210" s="24">
        <v>18749</v>
      </c>
      <c r="C210" s="25">
        <v>1.55</v>
      </c>
      <c r="D210">
        <f>Table1[[#This Row],[Yield]]/$E$1</f>
        <v>1.55E-2</v>
      </c>
    </row>
    <row r="211" spans="1:4">
      <c r="A211" s="29">
        <v>6</v>
      </c>
      <c r="B211" s="24">
        <v>18780</v>
      </c>
      <c r="C211" s="25">
        <v>1.45</v>
      </c>
      <c r="D211">
        <f>Table1[[#This Row],[Yield]]/$E$1</f>
        <v>1.4499999999999999E-2</v>
      </c>
    </row>
    <row r="212" spans="1:4">
      <c r="A212" s="28">
        <v>7</v>
      </c>
      <c r="B212" s="24">
        <v>18810</v>
      </c>
      <c r="C212" s="25">
        <v>1.56</v>
      </c>
      <c r="D212">
        <f>Table1[[#This Row],[Yield]]/$E$1</f>
        <v>1.5600000000000001E-2</v>
      </c>
    </row>
    <row r="213" spans="1:4">
      <c r="A213" s="29">
        <v>8</v>
      </c>
      <c r="B213" s="24">
        <v>18841</v>
      </c>
      <c r="C213" s="25">
        <v>1.62</v>
      </c>
      <c r="D213">
        <f>Table1[[#This Row],[Yield]]/$E$1</f>
        <v>1.6200000000000003E-2</v>
      </c>
    </row>
    <row r="214" spans="1:4">
      <c r="A214" s="28">
        <v>9</v>
      </c>
      <c r="B214" s="24">
        <v>18872</v>
      </c>
      <c r="C214" s="25">
        <v>1.63</v>
      </c>
      <c r="D214">
        <f>Table1[[#This Row],[Yield]]/$E$1</f>
        <v>1.6299999999999999E-2</v>
      </c>
    </row>
    <row r="215" spans="1:4">
      <c r="A215" s="29">
        <v>10</v>
      </c>
      <c r="B215" s="24">
        <v>18902</v>
      </c>
      <c r="C215" s="25">
        <v>1.54</v>
      </c>
      <c r="D215">
        <f>Table1[[#This Row],[Yield]]/$E$1</f>
        <v>1.54E-2</v>
      </c>
    </row>
    <row r="216" spans="1:4">
      <c r="A216" s="28">
        <v>11</v>
      </c>
      <c r="B216" s="24">
        <v>18933</v>
      </c>
      <c r="C216" s="25">
        <v>1.56</v>
      </c>
      <c r="D216">
        <f>Table1[[#This Row],[Yield]]/$E$1</f>
        <v>1.5600000000000001E-2</v>
      </c>
    </row>
    <row r="217" spans="1:4">
      <c r="A217" s="29">
        <v>12</v>
      </c>
      <c r="B217" s="24">
        <v>18963</v>
      </c>
      <c r="C217" s="25">
        <v>1.73</v>
      </c>
      <c r="D217">
        <f>Table1[[#This Row],[Yield]]/$E$1</f>
        <v>1.7299999999999999E-2</v>
      </c>
    </row>
    <row r="218" spans="1:4">
      <c r="A218" s="28">
        <v>1</v>
      </c>
      <c r="B218" s="24">
        <v>18994</v>
      </c>
      <c r="C218" s="25">
        <v>1.57</v>
      </c>
      <c r="D218">
        <f>Table1[[#This Row],[Yield]]/$E$1</f>
        <v>1.5700000000000002E-2</v>
      </c>
    </row>
    <row r="219" spans="1:4">
      <c r="A219" s="29">
        <v>2</v>
      </c>
      <c r="B219" s="24">
        <v>19025</v>
      </c>
      <c r="C219" s="25">
        <v>1.54</v>
      </c>
      <c r="D219">
        <f>Table1[[#This Row],[Yield]]/$E$1</f>
        <v>1.54E-2</v>
      </c>
    </row>
    <row r="220" spans="1:4">
      <c r="A220" s="28">
        <v>3</v>
      </c>
      <c r="B220" s="24">
        <v>19054</v>
      </c>
      <c r="C220" s="25">
        <v>1.59</v>
      </c>
      <c r="D220">
        <f>Table1[[#This Row],[Yield]]/$E$1</f>
        <v>1.5900000000000001E-2</v>
      </c>
    </row>
    <row r="221" spans="1:4">
      <c r="A221" s="29">
        <v>4</v>
      </c>
      <c r="B221" s="24">
        <v>19085</v>
      </c>
      <c r="C221" s="25">
        <v>1.57</v>
      </c>
      <c r="D221">
        <f>Table1[[#This Row],[Yield]]/$E$1</f>
        <v>1.5700000000000002E-2</v>
      </c>
    </row>
    <row r="222" spans="1:4">
      <c r="A222" s="28">
        <v>5</v>
      </c>
      <c r="B222" s="24">
        <v>19115</v>
      </c>
      <c r="C222" s="25">
        <v>1.67</v>
      </c>
      <c r="D222">
        <f>Table1[[#This Row],[Yield]]/$E$1</f>
        <v>1.67E-2</v>
      </c>
    </row>
    <row r="223" spans="1:4">
      <c r="A223" s="29">
        <v>6</v>
      </c>
      <c r="B223" s="24">
        <v>19146</v>
      </c>
      <c r="C223" s="25">
        <v>1.7</v>
      </c>
      <c r="D223">
        <f>Table1[[#This Row],[Yield]]/$E$1</f>
        <v>1.7000000000000001E-2</v>
      </c>
    </row>
    <row r="224" spans="1:4">
      <c r="A224" s="28">
        <v>7</v>
      </c>
      <c r="B224" s="24">
        <v>19176</v>
      </c>
      <c r="C224" s="25">
        <v>1.81</v>
      </c>
      <c r="D224">
        <f>Table1[[#This Row],[Yield]]/$E$1</f>
        <v>1.8100000000000002E-2</v>
      </c>
    </row>
    <row r="225" spans="1:4">
      <c r="A225" s="29">
        <v>8</v>
      </c>
      <c r="B225" s="24">
        <v>19207</v>
      </c>
      <c r="C225" s="25">
        <v>1.83</v>
      </c>
      <c r="D225">
        <f>Table1[[#This Row],[Yield]]/$E$1</f>
        <v>1.83E-2</v>
      </c>
    </row>
    <row r="226" spans="1:4">
      <c r="A226" s="28">
        <v>9</v>
      </c>
      <c r="B226" s="24">
        <v>19238</v>
      </c>
      <c r="C226" s="25">
        <v>1.71</v>
      </c>
      <c r="D226">
        <f>Table1[[#This Row],[Yield]]/$E$1</f>
        <v>1.7100000000000001E-2</v>
      </c>
    </row>
    <row r="227" spans="1:4">
      <c r="A227" s="29">
        <v>10</v>
      </c>
      <c r="B227" s="24">
        <v>19268</v>
      </c>
      <c r="C227" s="25">
        <v>1.74</v>
      </c>
      <c r="D227">
        <f>Table1[[#This Row],[Yield]]/$E$1</f>
        <v>1.7399999999999999E-2</v>
      </c>
    </row>
    <row r="228" spans="1:4">
      <c r="A228" s="28">
        <v>11</v>
      </c>
      <c r="B228" s="24">
        <v>19299</v>
      </c>
      <c r="C228" s="25">
        <v>1.85</v>
      </c>
      <c r="D228">
        <f>Table1[[#This Row],[Yield]]/$E$1</f>
        <v>1.8500000000000003E-2</v>
      </c>
    </row>
    <row r="229" spans="1:4">
      <c r="A229" s="29">
        <v>12</v>
      </c>
      <c r="B229" s="24">
        <v>19329</v>
      </c>
      <c r="C229" s="25">
        <v>2.09</v>
      </c>
      <c r="D229">
        <f>Table1[[#This Row],[Yield]]/$E$1</f>
        <v>2.0899999999999998E-2</v>
      </c>
    </row>
    <row r="230" spans="1:4">
      <c r="A230" s="28">
        <v>1</v>
      </c>
      <c r="B230" s="24">
        <v>19360</v>
      </c>
      <c r="C230" s="25">
        <v>1.96</v>
      </c>
      <c r="D230">
        <f>Table1[[#This Row],[Yield]]/$E$1</f>
        <v>1.9599999999999999E-2</v>
      </c>
    </row>
    <row r="231" spans="1:4">
      <c r="A231" s="29">
        <v>2</v>
      </c>
      <c r="B231" s="24">
        <v>19391</v>
      </c>
      <c r="C231" s="25">
        <v>1.97</v>
      </c>
      <c r="D231">
        <f>Table1[[#This Row],[Yield]]/$E$1</f>
        <v>1.9699999999999999E-2</v>
      </c>
    </row>
    <row r="232" spans="1:4">
      <c r="A232" s="28">
        <v>3</v>
      </c>
      <c r="B232" s="24">
        <v>19419</v>
      </c>
      <c r="C232" s="25">
        <v>2.0099999999999998</v>
      </c>
      <c r="D232">
        <f>Table1[[#This Row],[Yield]]/$E$1</f>
        <v>2.0099999999999996E-2</v>
      </c>
    </row>
    <row r="233" spans="1:4">
      <c r="A233" s="29">
        <v>4</v>
      </c>
      <c r="B233" s="24">
        <v>19450</v>
      </c>
      <c r="C233" s="25">
        <v>2.19</v>
      </c>
      <c r="D233">
        <f>Table1[[#This Row],[Yield]]/$E$1</f>
        <v>2.1899999999999999E-2</v>
      </c>
    </row>
    <row r="234" spans="1:4">
      <c r="A234" s="28">
        <v>5</v>
      </c>
      <c r="B234" s="24">
        <v>19480</v>
      </c>
      <c r="C234" s="25">
        <v>2.16</v>
      </c>
      <c r="D234">
        <f>Table1[[#This Row],[Yield]]/$E$1</f>
        <v>2.1600000000000001E-2</v>
      </c>
    </row>
    <row r="235" spans="1:4">
      <c r="A235" s="29">
        <v>6</v>
      </c>
      <c r="B235" s="24">
        <v>19511</v>
      </c>
      <c r="C235" s="25">
        <v>2.11</v>
      </c>
      <c r="D235">
        <f>Table1[[#This Row],[Yield]]/$E$1</f>
        <v>2.1099999999999997E-2</v>
      </c>
    </row>
    <row r="236" spans="1:4">
      <c r="A236" s="28">
        <v>7</v>
      </c>
      <c r="B236" s="24">
        <v>19541</v>
      </c>
      <c r="C236" s="25">
        <v>2.04</v>
      </c>
      <c r="D236">
        <f>Table1[[#This Row],[Yield]]/$E$1</f>
        <v>2.0400000000000001E-2</v>
      </c>
    </row>
    <row r="237" spans="1:4">
      <c r="A237" s="29">
        <v>8</v>
      </c>
      <c r="B237" s="24">
        <v>19572</v>
      </c>
      <c r="C237" s="25">
        <v>2.04</v>
      </c>
      <c r="D237">
        <f>Table1[[#This Row],[Yield]]/$E$1</f>
        <v>2.0400000000000001E-2</v>
      </c>
    </row>
    <row r="238" spans="1:4">
      <c r="A238" s="28">
        <v>9</v>
      </c>
      <c r="B238" s="24">
        <v>19603</v>
      </c>
      <c r="C238" s="25">
        <v>1.79</v>
      </c>
      <c r="D238">
        <f>Table1[[#This Row],[Yield]]/$E$1</f>
        <v>1.7899999999999999E-2</v>
      </c>
    </row>
    <row r="239" spans="1:4">
      <c r="A239" s="29">
        <v>10</v>
      </c>
      <c r="B239" s="24">
        <v>19633</v>
      </c>
      <c r="C239" s="25">
        <v>1.38</v>
      </c>
      <c r="D239">
        <f>Table1[[#This Row],[Yield]]/$E$1</f>
        <v>1.38E-2</v>
      </c>
    </row>
    <row r="240" spans="1:4">
      <c r="A240" s="28">
        <v>11</v>
      </c>
      <c r="B240" s="24">
        <v>19664</v>
      </c>
      <c r="C240" s="25">
        <v>1.44</v>
      </c>
      <c r="D240">
        <f>Table1[[#This Row],[Yield]]/$E$1</f>
        <v>1.44E-2</v>
      </c>
    </row>
    <row r="241" spans="1:4">
      <c r="A241" s="29">
        <v>12</v>
      </c>
      <c r="B241" s="24">
        <v>19694</v>
      </c>
      <c r="C241" s="25">
        <v>1.6</v>
      </c>
      <c r="D241">
        <f>Table1[[#This Row],[Yield]]/$E$1</f>
        <v>1.6E-2</v>
      </c>
    </row>
    <row r="242" spans="1:4">
      <c r="A242" s="28">
        <v>1</v>
      </c>
      <c r="B242" s="24">
        <v>19725</v>
      </c>
      <c r="C242" s="25">
        <v>1.18</v>
      </c>
      <c r="D242">
        <f>Table1[[#This Row],[Yield]]/$E$1</f>
        <v>1.18E-2</v>
      </c>
    </row>
    <row r="243" spans="1:4">
      <c r="A243" s="29">
        <v>2</v>
      </c>
      <c r="B243" s="24">
        <v>19756</v>
      </c>
      <c r="C243" s="25">
        <v>0.97</v>
      </c>
      <c r="D243">
        <f>Table1[[#This Row],[Yield]]/$E$1</f>
        <v>9.7000000000000003E-3</v>
      </c>
    </row>
    <row r="244" spans="1:4">
      <c r="A244" s="28">
        <v>3</v>
      </c>
      <c r="B244" s="24">
        <v>19784</v>
      </c>
      <c r="C244" s="25">
        <v>1.03</v>
      </c>
      <c r="D244">
        <f>Table1[[#This Row],[Yield]]/$E$1</f>
        <v>1.03E-2</v>
      </c>
    </row>
    <row r="245" spans="1:4">
      <c r="A245" s="29">
        <v>4</v>
      </c>
      <c r="B245" s="24">
        <v>19815</v>
      </c>
      <c r="C245" s="25">
        <v>0.97</v>
      </c>
      <c r="D245">
        <f>Table1[[#This Row],[Yield]]/$E$1</f>
        <v>9.7000000000000003E-3</v>
      </c>
    </row>
    <row r="246" spans="1:4">
      <c r="A246" s="28">
        <v>5</v>
      </c>
      <c r="B246" s="24">
        <v>19845</v>
      </c>
      <c r="C246" s="25">
        <v>0.76</v>
      </c>
      <c r="D246">
        <f>Table1[[#This Row],[Yield]]/$E$1</f>
        <v>7.6E-3</v>
      </c>
    </row>
    <row r="247" spans="1:4">
      <c r="A247" s="29">
        <v>6</v>
      </c>
      <c r="B247" s="24">
        <v>19876</v>
      </c>
      <c r="C247" s="25">
        <v>0.64</v>
      </c>
      <c r="D247">
        <f>Table1[[#This Row],[Yield]]/$E$1</f>
        <v>6.4000000000000003E-3</v>
      </c>
    </row>
    <row r="248" spans="1:4">
      <c r="A248" s="28">
        <v>7</v>
      </c>
      <c r="B248" s="24">
        <v>19906</v>
      </c>
      <c r="C248" s="25">
        <v>0.72</v>
      </c>
      <c r="D248">
        <f>Table1[[#This Row],[Yield]]/$E$1</f>
        <v>7.1999999999999998E-3</v>
      </c>
    </row>
    <row r="249" spans="1:4">
      <c r="A249" s="29">
        <v>8</v>
      </c>
      <c r="B249" s="24">
        <v>19937</v>
      </c>
      <c r="C249" s="25">
        <v>0.92</v>
      </c>
      <c r="D249">
        <f>Table1[[#This Row],[Yield]]/$E$1</f>
        <v>9.1999999999999998E-3</v>
      </c>
    </row>
    <row r="250" spans="1:4">
      <c r="A250" s="28">
        <v>9</v>
      </c>
      <c r="B250" s="24">
        <v>19968</v>
      </c>
      <c r="C250" s="25">
        <v>1.01</v>
      </c>
      <c r="D250">
        <f>Table1[[#This Row],[Yield]]/$E$1</f>
        <v>1.01E-2</v>
      </c>
    </row>
    <row r="251" spans="1:4">
      <c r="A251" s="29">
        <v>10</v>
      </c>
      <c r="B251" s="24">
        <v>19998</v>
      </c>
      <c r="C251" s="25">
        <v>0.98</v>
      </c>
      <c r="D251">
        <f>Table1[[#This Row],[Yield]]/$E$1</f>
        <v>9.7999999999999997E-3</v>
      </c>
    </row>
    <row r="252" spans="1:4">
      <c r="A252" s="28">
        <v>11</v>
      </c>
      <c r="B252" s="24">
        <v>20029</v>
      </c>
      <c r="C252" s="25">
        <v>0.93</v>
      </c>
      <c r="D252">
        <f>Table1[[#This Row],[Yield]]/$E$1</f>
        <v>9.300000000000001E-3</v>
      </c>
    </row>
    <row r="253" spans="1:4">
      <c r="A253" s="29">
        <v>12</v>
      </c>
      <c r="B253" s="24">
        <v>20059</v>
      </c>
      <c r="C253" s="25">
        <v>1.1499999999999999</v>
      </c>
      <c r="D253">
        <f>Table1[[#This Row],[Yield]]/$E$1</f>
        <v>1.15E-2</v>
      </c>
    </row>
    <row r="254" spans="1:4">
      <c r="A254" s="28">
        <v>1</v>
      </c>
      <c r="B254" s="24">
        <v>20090</v>
      </c>
      <c r="C254" s="25">
        <v>1.22</v>
      </c>
      <c r="D254">
        <f>Table1[[#This Row],[Yield]]/$E$1</f>
        <v>1.2199999999999999E-2</v>
      </c>
    </row>
    <row r="255" spans="1:4">
      <c r="A255" s="29">
        <v>2</v>
      </c>
      <c r="B255" s="24">
        <v>20121</v>
      </c>
      <c r="C255" s="25">
        <v>1.17</v>
      </c>
      <c r="D255">
        <f>Table1[[#This Row],[Yield]]/$E$1</f>
        <v>1.1699999999999999E-2</v>
      </c>
    </row>
    <row r="256" spans="1:4">
      <c r="A256" s="28">
        <v>3</v>
      </c>
      <c r="B256" s="24">
        <v>20149</v>
      </c>
      <c r="C256" s="25">
        <v>1.28</v>
      </c>
      <c r="D256">
        <f>Table1[[#This Row],[Yield]]/$E$1</f>
        <v>1.2800000000000001E-2</v>
      </c>
    </row>
    <row r="257" spans="1:4">
      <c r="A257" s="29">
        <v>4</v>
      </c>
      <c r="B257" s="24">
        <v>20180</v>
      </c>
      <c r="C257" s="25">
        <v>1.59</v>
      </c>
      <c r="D257">
        <f>Table1[[#This Row],[Yield]]/$E$1</f>
        <v>1.5900000000000001E-2</v>
      </c>
    </row>
    <row r="258" spans="1:4">
      <c r="A258" s="28">
        <v>5</v>
      </c>
      <c r="B258" s="24">
        <v>20210</v>
      </c>
      <c r="C258" s="25">
        <v>1.45</v>
      </c>
      <c r="D258">
        <f>Table1[[#This Row],[Yield]]/$E$1</f>
        <v>1.4499999999999999E-2</v>
      </c>
    </row>
    <row r="259" spans="1:4">
      <c r="A259" s="29">
        <v>6</v>
      </c>
      <c r="B259" s="24">
        <v>20241</v>
      </c>
      <c r="C259" s="25">
        <v>1.41</v>
      </c>
      <c r="D259">
        <f>Table1[[#This Row],[Yield]]/$E$1</f>
        <v>1.41E-2</v>
      </c>
    </row>
    <row r="260" spans="1:4">
      <c r="A260" s="28">
        <v>7</v>
      </c>
      <c r="B260" s="24">
        <v>20271</v>
      </c>
      <c r="C260" s="25">
        <v>1.6</v>
      </c>
      <c r="D260">
        <f>Table1[[#This Row],[Yield]]/$E$1</f>
        <v>1.6E-2</v>
      </c>
    </row>
    <row r="261" spans="1:4">
      <c r="A261" s="29">
        <v>8</v>
      </c>
      <c r="B261" s="24">
        <v>20302</v>
      </c>
      <c r="C261" s="25">
        <v>1.9</v>
      </c>
      <c r="D261">
        <f>Table1[[#This Row],[Yield]]/$E$1</f>
        <v>1.9E-2</v>
      </c>
    </row>
    <row r="262" spans="1:4">
      <c r="A262" s="28">
        <v>9</v>
      </c>
      <c r="B262" s="24">
        <v>20333</v>
      </c>
      <c r="C262" s="25">
        <v>2.0699999999999998</v>
      </c>
      <c r="D262">
        <f>Table1[[#This Row],[Yield]]/$E$1</f>
        <v>2.07E-2</v>
      </c>
    </row>
    <row r="263" spans="1:4">
      <c r="A263" s="29">
        <v>10</v>
      </c>
      <c r="B263" s="24">
        <v>20363</v>
      </c>
      <c r="C263" s="25">
        <v>2.23</v>
      </c>
      <c r="D263">
        <f>Table1[[#This Row],[Yield]]/$E$1</f>
        <v>2.23E-2</v>
      </c>
    </row>
    <row r="264" spans="1:4">
      <c r="A264" s="28">
        <v>11</v>
      </c>
      <c r="B264" s="24">
        <v>20394</v>
      </c>
      <c r="C264" s="25">
        <v>2.2400000000000002</v>
      </c>
      <c r="D264">
        <f>Table1[[#This Row],[Yield]]/$E$1</f>
        <v>2.2400000000000003E-2</v>
      </c>
    </row>
    <row r="265" spans="1:4">
      <c r="A265" s="29">
        <v>12</v>
      </c>
      <c r="B265" s="24">
        <v>20424</v>
      </c>
      <c r="C265" s="25">
        <v>2.54</v>
      </c>
      <c r="D265">
        <f>Table1[[#This Row],[Yield]]/$E$1</f>
        <v>2.5399999999999999E-2</v>
      </c>
    </row>
    <row r="266" spans="1:4">
      <c r="A266" s="28">
        <v>1</v>
      </c>
      <c r="B266" s="24">
        <v>20455</v>
      </c>
      <c r="C266" s="25">
        <v>2.41</v>
      </c>
      <c r="D266">
        <f>Table1[[#This Row],[Yield]]/$E$1</f>
        <v>2.41E-2</v>
      </c>
    </row>
    <row r="267" spans="1:4">
      <c r="A267" s="29">
        <v>2</v>
      </c>
      <c r="B267" s="24">
        <v>20486</v>
      </c>
      <c r="C267" s="25">
        <v>2.3199999999999998</v>
      </c>
      <c r="D267">
        <f>Table1[[#This Row],[Yield]]/$E$1</f>
        <v>2.3199999999999998E-2</v>
      </c>
    </row>
    <row r="268" spans="1:4">
      <c r="A268" s="28">
        <v>3</v>
      </c>
      <c r="B268" s="24">
        <v>20515</v>
      </c>
      <c r="C268" s="25">
        <v>2.25</v>
      </c>
      <c r="D268">
        <f>Table1[[#This Row],[Yield]]/$E$1</f>
        <v>2.2499999999999999E-2</v>
      </c>
    </row>
    <row r="269" spans="1:4">
      <c r="A269" s="29">
        <v>4</v>
      </c>
      <c r="B269" s="24">
        <v>20546</v>
      </c>
      <c r="C269" s="25">
        <v>2.6</v>
      </c>
      <c r="D269">
        <f>Table1[[#This Row],[Yield]]/$E$1</f>
        <v>2.6000000000000002E-2</v>
      </c>
    </row>
    <row r="270" spans="1:4">
      <c r="A270" s="28">
        <v>5</v>
      </c>
      <c r="B270" s="24">
        <v>20576</v>
      </c>
      <c r="C270" s="25">
        <v>2.61</v>
      </c>
      <c r="D270">
        <f>Table1[[#This Row],[Yield]]/$E$1</f>
        <v>2.6099999999999998E-2</v>
      </c>
    </row>
    <row r="271" spans="1:4">
      <c r="A271" s="29">
        <v>6</v>
      </c>
      <c r="B271" s="24">
        <v>20607</v>
      </c>
      <c r="C271" s="25">
        <v>2.4900000000000002</v>
      </c>
      <c r="D271">
        <f>Table1[[#This Row],[Yield]]/$E$1</f>
        <v>2.4900000000000002E-2</v>
      </c>
    </row>
    <row r="272" spans="1:4">
      <c r="A272" s="28">
        <v>7</v>
      </c>
      <c r="B272" s="24">
        <v>20637</v>
      </c>
      <c r="C272" s="25">
        <v>2.31</v>
      </c>
      <c r="D272">
        <f>Table1[[#This Row],[Yield]]/$E$1</f>
        <v>2.3099999999999999E-2</v>
      </c>
    </row>
    <row r="273" spans="1:4">
      <c r="A273" s="29">
        <v>8</v>
      </c>
      <c r="B273" s="24">
        <v>20668</v>
      </c>
      <c r="C273" s="25">
        <v>2.6</v>
      </c>
      <c r="D273">
        <f>Table1[[#This Row],[Yield]]/$E$1</f>
        <v>2.6000000000000002E-2</v>
      </c>
    </row>
    <row r="274" spans="1:4">
      <c r="A274" s="28">
        <v>9</v>
      </c>
      <c r="B274" s="24">
        <v>20699</v>
      </c>
      <c r="C274" s="25">
        <v>2.84</v>
      </c>
      <c r="D274">
        <f>Table1[[#This Row],[Yield]]/$E$1</f>
        <v>2.8399999999999998E-2</v>
      </c>
    </row>
    <row r="275" spans="1:4">
      <c r="A275" s="29">
        <v>10</v>
      </c>
      <c r="B275" s="24">
        <v>20729</v>
      </c>
      <c r="C275" s="25">
        <v>2.9</v>
      </c>
      <c r="D275">
        <f>Table1[[#This Row],[Yield]]/$E$1</f>
        <v>2.8999999999999998E-2</v>
      </c>
    </row>
    <row r="276" spans="1:4">
      <c r="A276" s="28">
        <v>11</v>
      </c>
      <c r="B276" s="24">
        <v>20760</v>
      </c>
      <c r="C276" s="25">
        <v>2.99</v>
      </c>
      <c r="D276">
        <f>Table1[[#This Row],[Yield]]/$E$1</f>
        <v>2.9900000000000003E-2</v>
      </c>
    </row>
    <row r="277" spans="1:4">
      <c r="A277" s="29">
        <v>12</v>
      </c>
      <c r="B277" s="24">
        <v>20790</v>
      </c>
      <c r="C277" s="25">
        <v>3.21</v>
      </c>
      <c r="D277">
        <f>Table1[[#This Row],[Yield]]/$E$1</f>
        <v>3.2099999999999997E-2</v>
      </c>
    </row>
    <row r="278" spans="1:4">
      <c r="A278" s="28">
        <v>1</v>
      </c>
      <c r="B278" s="24">
        <v>20821</v>
      </c>
      <c r="C278" s="25">
        <v>3.11</v>
      </c>
      <c r="D278">
        <f>Table1[[#This Row],[Yield]]/$E$1</f>
        <v>3.1099999999999999E-2</v>
      </c>
    </row>
    <row r="279" spans="1:4">
      <c r="A279" s="29">
        <v>2</v>
      </c>
      <c r="B279" s="24">
        <v>20852</v>
      </c>
      <c r="C279" s="25">
        <v>3.1</v>
      </c>
      <c r="D279">
        <f>Table1[[#This Row],[Yield]]/$E$1</f>
        <v>3.1E-2</v>
      </c>
    </row>
    <row r="280" spans="1:4">
      <c r="A280" s="28">
        <v>3</v>
      </c>
      <c r="B280" s="24">
        <v>20880</v>
      </c>
      <c r="C280" s="25">
        <v>3.08</v>
      </c>
      <c r="D280">
        <f>Table1[[#This Row],[Yield]]/$E$1</f>
        <v>3.0800000000000001E-2</v>
      </c>
    </row>
    <row r="281" spans="1:4">
      <c r="A281" s="29">
        <v>4</v>
      </c>
      <c r="B281" s="24">
        <v>20911</v>
      </c>
      <c r="C281" s="25">
        <v>3.07</v>
      </c>
      <c r="D281">
        <f>Table1[[#This Row],[Yield]]/$E$1</f>
        <v>3.0699999999999998E-2</v>
      </c>
    </row>
    <row r="282" spans="1:4">
      <c r="A282" s="28">
        <v>5</v>
      </c>
      <c r="B282" s="24">
        <v>20941</v>
      </c>
      <c r="C282" s="25">
        <v>3.06</v>
      </c>
      <c r="D282">
        <f>Table1[[#This Row],[Yield]]/$E$1</f>
        <v>3.0600000000000002E-2</v>
      </c>
    </row>
    <row r="283" spans="1:4">
      <c r="A283" s="29">
        <v>6</v>
      </c>
      <c r="B283" s="24">
        <v>20972</v>
      </c>
      <c r="C283" s="25">
        <v>3.29</v>
      </c>
      <c r="D283">
        <f>Table1[[#This Row],[Yield]]/$E$1</f>
        <v>3.2899999999999999E-2</v>
      </c>
    </row>
    <row r="284" spans="1:4">
      <c r="A284" s="28">
        <v>7</v>
      </c>
      <c r="B284" s="24">
        <v>21002</v>
      </c>
      <c r="C284" s="25">
        <v>3.16</v>
      </c>
      <c r="D284">
        <f>Table1[[#This Row],[Yield]]/$E$1</f>
        <v>3.1600000000000003E-2</v>
      </c>
    </row>
    <row r="285" spans="1:4">
      <c r="A285" s="29">
        <v>8</v>
      </c>
      <c r="B285" s="24">
        <v>21033</v>
      </c>
      <c r="C285" s="25">
        <v>3.37</v>
      </c>
      <c r="D285">
        <f>Table1[[#This Row],[Yield]]/$E$1</f>
        <v>3.3700000000000001E-2</v>
      </c>
    </row>
    <row r="286" spans="1:4">
      <c r="A286" s="28">
        <v>9</v>
      </c>
      <c r="B286" s="24">
        <v>21064</v>
      </c>
      <c r="C286" s="25">
        <v>3.53</v>
      </c>
      <c r="D286">
        <f>Table1[[#This Row],[Yield]]/$E$1</f>
        <v>3.5299999999999998E-2</v>
      </c>
    </row>
    <row r="287" spans="1:4">
      <c r="A287" s="29">
        <v>10</v>
      </c>
      <c r="B287" s="24">
        <v>21094</v>
      </c>
      <c r="C287" s="25">
        <v>3.58</v>
      </c>
      <c r="D287">
        <f>Table1[[#This Row],[Yield]]/$E$1</f>
        <v>3.5799999999999998E-2</v>
      </c>
    </row>
    <row r="288" spans="1:4">
      <c r="A288" s="28">
        <v>11</v>
      </c>
      <c r="B288" s="24">
        <v>21125</v>
      </c>
      <c r="C288" s="25">
        <v>3.31</v>
      </c>
      <c r="D288">
        <f>Table1[[#This Row],[Yield]]/$E$1</f>
        <v>3.3099999999999997E-2</v>
      </c>
    </row>
    <row r="289" spans="1:4">
      <c r="A289" s="29">
        <v>12</v>
      </c>
      <c r="B289" s="24">
        <v>21155</v>
      </c>
      <c r="C289" s="25">
        <v>3.04</v>
      </c>
      <c r="D289">
        <f>Table1[[#This Row],[Yield]]/$E$1</f>
        <v>3.04E-2</v>
      </c>
    </row>
    <row r="290" spans="1:4">
      <c r="A290" s="28">
        <v>1</v>
      </c>
      <c r="B290" s="24">
        <v>21186</v>
      </c>
      <c r="C290" s="25">
        <v>2.44</v>
      </c>
      <c r="D290">
        <f>Table1[[#This Row],[Yield]]/$E$1</f>
        <v>2.4399999999999998E-2</v>
      </c>
    </row>
    <row r="291" spans="1:4">
      <c r="A291" s="29">
        <v>2</v>
      </c>
      <c r="B291" s="24">
        <v>21217</v>
      </c>
      <c r="C291" s="25">
        <v>1.53</v>
      </c>
      <c r="D291">
        <f>Table1[[#This Row],[Yield]]/$E$1</f>
        <v>1.5300000000000001E-2</v>
      </c>
    </row>
    <row r="292" spans="1:4">
      <c r="A292" s="28">
        <v>3</v>
      </c>
      <c r="B292" s="24">
        <v>21245</v>
      </c>
      <c r="C292" s="25">
        <v>1.3</v>
      </c>
      <c r="D292">
        <f>Table1[[#This Row],[Yield]]/$E$1</f>
        <v>1.3000000000000001E-2</v>
      </c>
    </row>
    <row r="293" spans="1:4">
      <c r="A293" s="29">
        <v>4</v>
      </c>
      <c r="B293" s="24">
        <v>21276</v>
      </c>
      <c r="C293" s="25">
        <v>1.1299999999999999</v>
      </c>
      <c r="D293">
        <f>Table1[[#This Row],[Yield]]/$E$1</f>
        <v>1.1299999999999999E-2</v>
      </c>
    </row>
    <row r="294" spans="1:4">
      <c r="A294" s="28">
        <v>5</v>
      </c>
      <c r="B294" s="24">
        <v>21306</v>
      </c>
      <c r="C294" s="25">
        <v>0.91</v>
      </c>
      <c r="D294">
        <f>Table1[[#This Row],[Yield]]/$E$1</f>
        <v>9.1000000000000004E-3</v>
      </c>
    </row>
    <row r="295" spans="1:4">
      <c r="A295" s="29">
        <v>6</v>
      </c>
      <c r="B295" s="24">
        <v>21337</v>
      </c>
      <c r="C295" s="25">
        <v>0.83</v>
      </c>
      <c r="D295">
        <f>Table1[[#This Row],[Yield]]/$E$1</f>
        <v>8.3000000000000001E-3</v>
      </c>
    </row>
    <row r="296" spans="1:4">
      <c r="A296" s="28">
        <v>7</v>
      </c>
      <c r="B296" s="24">
        <v>21367</v>
      </c>
      <c r="C296" s="25">
        <v>0.91</v>
      </c>
      <c r="D296">
        <f>Table1[[#This Row],[Yield]]/$E$1</f>
        <v>9.1000000000000004E-3</v>
      </c>
    </row>
    <row r="297" spans="1:4">
      <c r="A297" s="29">
        <v>8</v>
      </c>
      <c r="B297" s="24">
        <v>21398</v>
      </c>
      <c r="C297" s="25">
        <v>1.69</v>
      </c>
      <c r="D297">
        <f>Table1[[#This Row],[Yield]]/$E$1</f>
        <v>1.6899999999999998E-2</v>
      </c>
    </row>
    <row r="298" spans="1:4">
      <c r="A298" s="28">
        <v>9</v>
      </c>
      <c r="B298" s="24">
        <v>21429</v>
      </c>
      <c r="C298" s="25">
        <v>2.44</v>
      </c>
      <c r="D298">
        <f>Table1[[#This Row],[Yield]]/$E$1</f>
        <v>2.4399999999999998E-2</v>
      </c>
    </row>
    <row r="299" spans="1:4">
      <c r="A299" s="29">
        <v>10</v>
      </c>
      <c r="B299" s="24">
        <v>21459</v>
      </c>
      <c r="C299" s="25">
        <v>2.63</v>
      </c>
      <c r="D299">
        <f>Table1[[#This Row],[Yield]]/$E$1</f>
        <v>2.63E-2</v>
      </c>
    </row>
    <row r="300" spans="1:4">
      <c r="A300" s="28">
        <v>11</v>
      </c>
      <c r="B300" s="24">
        <v>21490</v>
      </c>
      <c r="C300" s="25">
        <v>2.67</v>
      </c>
      <c r="D300">
        <f>Table1[[#This Row],[Yield]]/$E$1</f>
        <v>2.6699999999999998E-2</v>
      </c>
    </row>
    <row r="301" spans="1:4">
      <c r="A301" s="29">
        <v>12</v>
      </c>
      <c r="B301" s="24">
        <v>21520</v>
      </c>
      <c r="C301" s="25">
        <v>2.77</v>
      </c>
      <c r="D301">
        <f>Table1[[#This Row],[Yield]]/$E$1</f>
        <v>2.7699999999999999E-2</v>
      </c>
    </row>
    <row r="302" spans="1:4">
      <c r="A302" s="28">
        <v>1</v>
      </c>
      <c r="B302" s="24">
        <v>21551</v>
      </c>
      <c r="C302" s="25">
        <v>2.82</v>
      </c>
      <c r="D302">
        <f>Table1[[#This Row],[Yield]]/$E$1</f>
        <v>2.8199999999999999E-2</v>
      </c>
    </row>
    <row r="303" spans="1:4">
      <c r="A303" s="29">
        <v>2</v>
      </c>
      <c r="B303" s="24">
        <v>21582</v>
      </c>
      <c r="C303" s="25">
        <v>2.7</v>
      </c>
      <c r="D303">
        <f>Table1[[#This Row],[Yield]]/$E$1</f>
        <v>2.7000000000000003E-2</v>
      </c>
    </row>
    <row r="304" spans="1:4">
      <c r="A304" s="28">
        <v>3</v>
      </c>
      <c r="B304" s="24">
        <v>21610</v>
      </c>
      <c r="C304" s="25">
        <v>2.8</v>
      </c>
      <c r="D304">
        <f>Table1[[#This Row],[Yield]]/$E$1</f>
        <v>2.7999999999999997E-2</v>
      </c>
    </row>
    <row r="305" spans="1:4">
      <c r="A305" s="29">
        <v>4</v>
      </c>
      <c r="B305" s="24">
        <v>21641</v>
      </c>
      <c r="C305" s="25">
        <v>2.95</v>
      </c>
      <c r="D305">
        <f>Table1[[#This Row],[Yield]]/$E$1</f>
        <v>2.9500000000000002E-2</v>
      </c>
    </row>
    <row r="306" spans="1:4">
      <c r="A306" s="28">
        <v>5</v>
      </c>
      <c r="B306" s="24">
        <v>21671</v>
      </c>
      <c r="C306" s="25">
        <v>2.84</v>
      </c>
      <c r="D306">
        <f>Table1[[#This Row],[Yield]]/$E$1</f>
        <v>2.8399999999999998E-2</v>
      </c>
    </row>
    <row r="307" spans="1:4">
      <c r="A307" s="29">
        <v>6</v>
      </c>
      <c r="B307" s="24">
        <v>21702</v>
      </c>
      <c r="C307" s="25">
        <v>3.21</v>
      </c>
      <c r="D307">
        <f>Table1[[#This Row],[Yield]]/$E$1</f>
        <v>3.2099999999999997E-2</v>
      </c>
    </row>
    <row r="308" spans="1:4">
      <c r="A308" s="28">
        <v>7</v>
      </c>
      <c r="B308" s="24">
        <v>21732</v>
      </c>
      <c r="C308" s="25">
        <v>3.2</v>
      </c>
      <c r="D308">
        <f>Table1[[#This Row],[Yield]]/$E$1</f>
        <v>3.2000000000000001E-2</v>
      </c>
    </row>
    <row r="309" spans="1:4">
      <c r="A309" s="29">
        <v>8</v>
      </c>
      <c r="B309" s="24">
        <v>21763</v>
      </c>
      <c r="C309" s="25">
        <v>3.38</v>
      </c>
      <c r="D309">
        <f>Table1[[#This Row],[Yield]]/$E$1</f>
        <v>3.3799999999999997E-2</v>
      </c>
    </row>
    <row r="310" spans="1:4">
      <c r="A310" s="28">
        <v>9</v>
      </c>
      <c r="B310" s="24">
        <v>21794</v>
      </c>
      <c r="C310" s="25">
        <v>4.04</v>
      </c>
      <c r="D310">
        <f>Table1[[#This Row],[Yield]]/$E$1</f>
        <v>4.0399999999999998E-2</v>
      </c>
    </row>
    <row r="311" spans="1:4">
      <c r="A311" s="29">
        <v>10</v>
      </c>
      <c r="B311" s="24">
        <v>21824</v>
      </c>
      <c r="C311" s="25">
        <v>4.05</v>
      </c>
      <c r="D311">
        <f>Table1[[#This Row],[Yield]]/$E$1</f>
        <v>4.0500000000000001E-2</v>
      </c>
    </row>
    <row r="312" spans="1:4">
      <c r="A312" s="28">
        <v>11</v>
      </c>
      <c r="B312" s="24">
        <v>21855</v>
      </c>
      <c r="C312" s="25">
        <v>4.1500000000000004</v>
      </c>
      <c r="D312">
        <f>Table1[[#This Row],[Yield]]/$E$1</f>
        <v>4.1500000000000002E-2</v>
      </c>
    </row>
    <row r="313" spans="1:4">
      <c r="A313" s="29">
        <v>12</v>
      </c>
      <c r="B313" s="24">
        <v>21885</v>
      </c>
      <c r="C313" s="25">
        <v>4.49</v>
      </c>
      <c r="D313">
        <f>Table1[[#This Row],[Yield]]/$E$1</f>
        <v>4.4900000000000002E-2</v>
      </c>
    </row>
    <row r="314" spans="1:4">
      <c r="A314" s="28">
        <v>1</v>
      </c>
      <c r="B314" s="24">
        <v>21916</v>
      </c>
      <c r="C314" s="25">
        <v>4.3499999999999996</v>
      </c>
      <c r="D314">
        <f>Table1[[#This Row],[Yield]]/$E$1</f>
        <v>4.3499999999999997E-2</v>
      </c>
    </row>
    <row r="315" spans="1:4">
      <c r="A315" s="29">
        <v>2</v>
      </c>
      <c r="B315" s="24">
        <v>21947</v>
      </c>
      <c r="C315" s="25">
        <v>3.96</v>
      </c>
      <c r="D315">
        <f>Table1[[#This Row],[Yield]]/$E$1</f>
        <v>3.9599999999999996E-2</v>
      </c>
    </row>
    <row r="316" spans="1:4">
      <c r="A316" s="28">
        <v>3</v>
      </c>
      <c r="B316" s="24">
        <v>21976</v>
      </c>
      <c r="C316" s="25">
        <v>3.31</v>
      </c>
      <c r="D316">
        <f>Table1[[#This Row],[Yield]]/$E$1</f>
        <v>3.3099999999999997E-2</v>
      </c>
    </row>
    <row r="317" spans="1:4">
      <c r="A317" s="29">
        <v>4</v>
      </c>
      <c r="B317" s="24">
        <v>22007</v>
      </c>
      <c r="C317" s="25">
        <v>3.23</v>
      </c>
      <c r="D317">
        <f>Table1[[#This Row],[Yield]]/$E$1</f>
        <v>3.2300000000000002E-2</v>
      </c>
    </row>
    <row r="318" spans="1:4">
      <c r="A318" s="28">
        <v>5</v>
      </c>
      <c r="B318" s="24">
        <v>22037</v>
      </c>
      <c r="C318" s="25">
        <v>3.29</v>
      </c>
      <c r="D318">
        <f>Table1[[#This Row],[Yield]]/$E$1</f>
        <v>3.2899999999999999E-2</v>
      </c>
    </row>
    <row r="319" spans="1:4">
      <c r="A319" s="29">
        <v>6</v>
      </c>
      <c r="B319" s="24">
        <v>22068</v>
      </c>
      <c r="C319" s="25">
        <v>2.46</v>
      </c>
      <c r="D319">
        <f>Table1[[#This Row],[Yield]]/$E$1</f>
        <v>2.46E-2</v>
      </c>
    </row>
    <row r="320" spans="1:4">
      <c r="A320" s="28">
        <v>7</v>
      </c>
      <c r="B320" s="24">
        <v>22098</v>
      </c>
      <c r="C320" s="25">
        <v>2.2999999999999998</v>
      </c>
      <c r="D320">
        <f>Table1[[#This Row],[Yield]]/$E$1</f>
        <v>2.3E-2</v>
      </c>
    </row>
    <row r="321" spans="1:4">
      <c r="A321" s="29">
        <v>8</v>
      </c>
      <c r="B321" s="24">
        <v>22129</v>
      </c>
      <c r="C321" s="25">
        <v>2.2999999999999998</v>
      </c>
      <c r="D321">
        <f>Table1[[#This Row],[Yield]]/$E$1</f>
        <v>2.3E-2</v>
      </c>
    </row>
    <row r="322" spans="1:4">
      <c r="A322" s="28">
        <v>9</v>
      </c>
      <c r="B322" s="24">
        <v>22160</v>
      </c>
      <c r="C322" s="25">
        <v>2.48</v>
      </c>
      <c r="D322">
        <f>Table1[[#This Row],[Yield]]/$E$1</f>
        <v>2.4799999999999999E-2</v>
      </c>
    </row>
    <row r="323" spans="1:4">
      <c r="A323" s="29">
        <v>10</v>
      </c>
      <c r="B323" s="24">
        <v>22190</v>
      </c>
      <c r="C323" s="25">
        <v>2.2999999999999998</v>
      </c>
      <c r="D323">
        <f>Table1[[#This Row],[Yield]]/$E$1</f>
        <v>2.3E-2</v>
      </c>
    </row>
    <row r="324" spans="1:4">
      <c r="A324" s="28">
        <v>11</v>
      </c>
      <c r="B324" s="24">
        <v>22221</v>
      </c>
      <c r="C324" s="25">
        <v>2.37</v>
      </c>
      <c r="D324">
        <f>Table1[[#This Row],[Yield]]/$E$1</f>
        <v>2.3700000000000002E-2</v>
      </c>
    </row>
    <row r="325" spans="1:4">
      <c r="A325" s="29">
        <v>12</v>
      </c>
      <c r="B325" s="24">
        <v>22251</v>
      </c>
      <c r="C325" s="25">
        <v>2.25</v>
      </c>
      <c r="D325">
        <f>Table1[[#This Row],[Yield]]/$E$1</f>
        <v>2.2499999999999999E-2</v>
      </c>
    </row>
    <row r="326" spans="1:4">
      <c r="A326" s="28">
        <v>1</v>
      </c>
      <c r="B326" s="24">
        <v>22282</v>
      </c>
      <c r="C326" s="25">
        <v>2.2400000000000002</v>
      </c>
      <c r="D326">
        <f>Table1[[#This Row],[Yield]]/$E$1</f>
        <v>2.2400000000000003E-2</v>
      </c>
    </row>
    <row r="327" spans="1:4">
      <c r="A327" s="29">
        <v>2</v>
      </c>
      <c r="B327" s="24">
        <v>22313</v>
      </c>
      <c r="C327" s="25">
        <v>2.42</v>
      </c>
      <c r="D327">
        <f>Table1[[#This Row],[Yield]]/$E$1</f>
        <v>2.4199999999999999E-2</v>
      </c>
    </row>
    <row r="328" spans="1:4">
      <c r="A328" s="28">
        <v>3</v>
      </c>
      <c r="B328" s="24">
        <v>22341</v>
      </c>
      <c r="C328" s="25">
        <v>2.39</v>
      </c>
      <c r="D328">
        <f>Table1[[#This Row],[Yield]]/$E$1</f>
        <v>2.3900000000000001E-2</v>
      </c>
    </row>
    <row r="329" spans="1:4">
      <c r="A329" s="29">
        <v>4</v>
      </c>
      <c r="B329" s="24">
        <v>22372</v>
      </c>
      <c r="C329" s="25">
        <v>2.29</v>
      </c>
      <c r="D329">
        <f>Table1[[#This Row],[Yield]]/$E$1</f>
        <v>2.29E-2</v>
      </c>
    </row>
    <row r="330" spans="1:4">
      <c r="A330" s="28">
        <v>5</v>
      </c>
      <c r="B330" s="24">
        <v>22402</v>
      </c>
      <c r="C330" s="25">
        <v>2.29</v>
      </c>
      <c r="D330">
        <f>Table1[[#This Row],[Yield]]/$E$1</f>
        <v>2.29E-2</v>
      </c>
    </row>
    <row r="331" spans="1:4">
      <c r="A331" s="29">
        <v>6</v>
      </c>
      <c r="B331" s="24">
        <v>22433</v>
      </c>
      <c r="C331" s="25">
        <v>2.33</v>
      </c>
      <c r="D331">
        <f>Table1[[#This Row],[Yield]]/$E$1</f>
        <v>2.3300000000000001E-2</v>
      </c>
    </row>
    <row r="332" spans="1:4">
      <c r="A332" s="28">
        <v>7</v>
      </c>
      <c r="B332" s="24">
        <v>22463</v>
      </c>
      <c r="C332" s="25">
        <v>2.2400000000000002</v>
      </c>
      <c r="D332">
        <f>Table1[[#This Row],[Yield]]/$E$1</f>
        <v>2.2400000000000003E-2</v>
      </c>
    </row>
    <row r="333" spans="1:4">
      <c r="A333" s="29">
        <v>8</v>
      </c>
      <c r="B333" s="24">
        <v>22494</v>
      </c>
      <c r="C333" s="25">
        <v>2.39</v>
      </c>
      <c r="D333">
        <f>Table1[[#This Row],[Yield]]/$E$1</f>
        <v>2.3900000000000001E-2</v>
      </c>
    </row>
    <row r="334" spans="1:4">
      <c r="A334" s="28">
        <v>9</v>
      </c>
      <c r="B334" s="24">
        <v>22525</v>
      </c>
      <c r="C334" s="25">
        <v>2.2799999999999998</v>
      </c>
      <c r="D334">
        <f>Table1[[#This Row],[Yield]]/$E$1</f>
        <v>2.2799999999999997E-2</v>
      </c>
    </row>
    <row r="335" spans="1:4">
      <c r="A335" s="29">
        <v>10</v>
      </c>
      <c r="B335" s="24">
        <v>22555</v>
      </c>
      <c r="C335" s="25">
        <v>2.2999999999999998</v>
      </c>
      <c r="D335">
        <f>Table1[[#This Row],[Yield]]/$E$1</f>
        <v>2.3E-2</v>
      </c>
    </row>
    <row r="336" spans="1:4">
      <c r="A336" s="28">
        <v>11</v>
      </c>
      <c r="B336" s="24">
        <v>22586</v>
      </c>
      <c r="C336" s="25">
        <v>2.48</v>
      </c>
      <c r="D336">
        <f>Table1[[#This Row],[Yield]]/$E$1</f>
        <v>2.4799999999999999E-2</v>
      </c>
    </row>
    <row r="337" spans="1:4">
      <c r="A337" s="29">
        <v>12</v>
      </c>
      <c r="B337" s="24">
        <v>22616</v>
      </c>
      <c r="C337" s="25">
        <v>2.6</v>
      </c>
      <c r="D337">
        <f>Table1[[#This Row],[Yield]]/$E$1</f>
        <v>2.6000000000000002E-2</v>
      </c>
    </row>
    <row r="338" spans="1:4">
      <c r="A338" s="28">
        <v>1</v>
      </c>
      <c r="B338" s="24">
        <v>22647</v>
      </c>
      <c r="C338" s="25">
        <v>2.72</v>
      </c>
      <c r="D338">
        <f>Table1[[#This Row],[Yield]]/$E$1</f>
        <v>2.7200000000000002E-2</v>
      </c>
    </row>
    <row r="339" spans="1:4">
      <c r="A339" s="29">
        <v>2</v>
      </c>
      <c r="B339" s="24">
        <v>22678</v>
      </c>
      <c r="C339" s="25">
        <v>2.73</v>
      </c>
      <c r="D339">
        <f>Table1[[#This Row],[Yield]]/$E$1</f>
        <v>2.7300000000000001E-2</v>
      </c>
    </row>
    <row r="340" spans="1:4">
      <c r="A340" s="28">
        <v>3</v>
      </c>
      <c r="B340" s="24">
        <v>22706</v>
      </c>
      <c r="C340" s="25">
        <v>2.72</v>
      </c>
      <c r="D340">
        <f>Table1[[#This Row],[Yield]]/$E$1</f>
        <v>2.7200000000000002E-2</v>
      </c>
    </row>
    <row r="341" spans="1:4">
      <c r="A341" s="29">
        <v>4</v>
      </c>
      <c r="B341" s="24">
        <v>22737</v>
      </c>
      <c r="C341" s="25">
        <v>2.73</v>
      </c>
      <c r="D341">
        <f>Table1[[#This Row],[Yield]]/$E$1</f>
        <v>2.7300000000000001E-2</v>
      </c>
    </row>
    <row r="342" spans="1:4">
      <c r="A342" s="28">
        <v>5</v>
      </c>
      <c r="B342" s="24">
        <v>22767</v>
      </c>
      <c r="C342" s="25">
        <v>2.69</v>
      </c>
      <c r="D342">
        <f>Table1[[#This Row],[Yield]]/$E$1</f>
        <v>2.69E-2</v>
      </c>
    </row>
    <row r="343" spans="1:4">
      <c r="A343" s="29">
        <v>6</v>
      </c>
      <c r="B343" s="24">
        <v>22798</v>
      </c>
      <c r="C343" s="25">
        <v>2.73</v>
      </c>
      <c r="D343">
        <f>Table1[[#This Row],[Yield]]/$E$1</f>
        <v>2.7300000000000001E-2</v>
      </c>
    </row>
    <row r="344" spans="1:4">
      <c r="A344" s="28">
        <v>7</v>
      </c>
      <c r="B344" s="24">
        <v>22828</v>
      </c>
      <c r="C344" s="25">
        <v>2.92</v>
      </c>
      <c r="D344">
        <f>Table1[[#This Row],[Yield]]/$E$1</f>
        <v>2.92E-2</v>
      </c>
    </row>
    <row r="345" spans="1:4">
      <c r="A345" s="29">
        <v>8</v>
      </c>
      <c r="B345" s="24">
        <v>22859</v>
      </c>
      <c r="C345" s="25">
        <v>2.82</v>
      </c>
      <c r="D345">
        <f>Table1[[#This Row],[Yield]]/$E$1</f>
        <v>2.8199999999999999E-2</v>
      </c>
    </row>
    <row r="346" spans="1:4">
      <c r="A346" s="28">
        <v>9</v>
      </c>
      <c r="B346" s="24">
        <v>22890</v>
      </c>
      <c r="C346" s="25">
        <v>2.78</v>
      </c>
      <c r="D346">
        <f>Table1[[#This Row],[Yield]]/$E$1</f>
        <v>2.7799999999999998E-2</v>
      </c>
    </row>
    <row r="347" spans="1:4">
      <c r="A347" s="29">
        <v>10</v>
      </c>
      <c r="B347" s="24">
        <v>22920</v>
      </c>
      <c r="C347" s="25">
        <v>2.74</v>
      </c>
      <c r="D347">
        <f>Table1[[#This Row],[Yield]]/$E$1</f>
        <v>2.7400000000000001E-2</v>
      </c>
    </row>
    <row r="348" spans="1:4">
      <c r="A348" s="28">
        <v>11</v>
      </c>
      <c r="B348" s="24">
        <v>22951</v>
      </c>
      <c r="C348" s="25">
        <v>2.83</v>
      </c>
      <c r="D348">
        <f>Table1[[#This Row],[Yield]]/$E$1</f>
        <v>2.8300000000000002E-2</v>
      </c>
    </row>
    <row r="349" spans="1:4">
      <c r="A349" s="29">
        <v>12</v>
      </c>
      <c r="B349" s="24">
        <v>22981</v>
      </c>
      <c r="C349" s="25">
        <v>2.87</v>
      </c>
      <c r="D349">
        <f>Table1[[#This Row],[Yield]]/$E$1</f>
        <v>2.87E-2</v>
      </c>
    </row>
    <row r="350" spans="1:4">
      <c r="A350" s="28">
        <v>1</v>
      </c>
      <c r="B350" s="24">
        <v>23012</v>
      </c>
      <c r="C350" s="25">
        <v>2.91</v>
      </c>
      <c r="D350">
        <f>Table1[[#This Row],[Yield]]/$E$1</f>
        <v>2.9100000000000001E-2</v>
      </c>
    </row>
    <row r="351" spans="1:4">
      <c r="A351" s="29">
        <v>2</v>
      </c>
      <c r="B351" s="24">
        <v>23043</v>
      </c>
      <c r="C351" s="25">
        <v>2.92</v>
      </c>
      <c r="D351">
        <f>Table1[[#This Row],[Yield]]/$E$1</f>
        <v>2.92E-2</v>
      </c>
    </row>
    <row r="352" spans="1:4">
      <c r="A352" s="28">
        <v>3</v>
      </c>
      <c r="B352" s="24">
        <v>23071</v>
      </c>
      <c r="C352" s="25">
        <v>2.89</v>
      </c>
      <c r="D352">
        <f>Table1[[#This Row],[Yield]]/$E$1</f>
        <v>2.8900000000000002E-2</v>
      </c>
    </row>
    <row r="353" spans="1:4">
      <c r="A353" s="29">
        <v>4</v>
      </c>
      <c r="B353" s="24">
        <v>23102</v>
      </c>
      <c r="C353" s="25">
        <v>2.9</v>
      </c>
      <c r="D353">
        <f>Table1[[#This Row],[Yield]]/$E$1</f>
        <v>2.8999999999999998E-2</v>
      </c>
    </row>
    <row r="354" spans="1:4">
      <c r="A354" s="28">
        <v>5</v>
      </c>
      <c r="B354" s="24">
        <v>23132</v>
      </c>
      <c r="C354" s="25">
        <v>2.93</v>
      </c>
      <c r="D354">
        <f>Table1[[#This Row],[Yield]]/$E$1</f>
        <v>2.9300000000000003E-2</v>
      </c>
    </row>
    <row r="355" spans="1:4">
      <c r="A355" s="29">
        <v>6</v>
      </c>
      <c r="B355" s="24">
        <v>23163</v>
      </c>
      <c r="C355" s="25">
        <v>2.99</v>
      </c>
      <c r="D355">
        <f>Table1[[#This Row],[Yield]]/$E$1</f>
        <v>2.9900000000000003E-2</v>
      </c>
    </row>
    <row r="356" spans="1:4">
      <c r="A356" s="28">
        <v>7</v>
      </c>
      <c r="B356" s="24">
        <v>23193</v>
      </c>
      <c r="C356" s="25">
        <v>3.18</v>
      </c>
      <c r="D356">
        <f>Table1[[#This Row],[Yield]]/$E$1</f>
        <v>3.1800000000000002E-2</v>
      </c>
    </row>
    <row r="357" spans="1:4">
      <c r="A357" s="29">
        <v>8</v>
      </c>
      <c r="B357" s="24">
        <v>23224</v>
      </c>
      <c r="C357" s="25">
        <v>3.32</v>
      </c>
      <c r="D357">
        <f>Table1[[#This Row],[Yield]]/$E$1</f>
        <v>3.32E-2</v>
      </c>
    </row>
    <row r="358" spans="1:4">
      <c r="A358" s="28">
        <v>9</v>
      </c>
      <c r="B358" s="24">
        <v>23255</v>
      </c>
      <c r="C358" s="25">
        <v>3.38</v>
      </c>
      <c r="D358">
        <f>Table1[[#This Row],[Yield]]/$E$1</f>
        <v>3.3799999999999997E-2</v>
      </c>
    </row>
    <row r="359" spans="1:4">
      <c r="A359" s="29">
        <v>10</v>
      </c>
      <c r="B359" s="24">
        <v>23285</v>
      </c>
      <c r="C359" s="25">
        <v>3.45</v>
      </c>
      <c r="D359">
        <f>Table1[[#This Row],[Yield]]/$E$1</f>
        <v>3.4500000000000003E-2</v>
      </c>
    </row>
    <row r="360" spans="1:4">
      <c r="A360" s="28">
        <v>11</v>
      </c>
      <c r="B360" s="24">
        <v>23316</v>
      </c>
      <c r="C360" s="25">
        <v>3.52</v>
      </c>
      <c r="D360">
        <f>Table1[[#This Row],[Yield]]/$E$1</f>
        <v>3.5200000000000002E-2</v>
      </c>
    </row>
    <row r="361" spans="1:4">
      <c r="A361" s="29">
        <v>12</v>
      </c>
      <c r="B361" s="24">
        <v>23346</v>
      </c>
      <c r="C361" s="25">
        <v>3.52</v>
      </c>
      <c r="D361">
        <f>Table1[[#This Row],[Yield]]/$E$1</f>
        <v>3.5200000000000002E-2</v>
      </c>
    </row>
    <row r="362" spans="1:4">
      <c r="A362" s="28">
        <v>1</v>
      </c>
      <c r="B362" s="24">
        <v>23377</v>
      </c>
      <c r="C362" s="25">
        <v>3.52</v>
      </c>
      <c r="D362">
        <f>Table1[[#This Row],[Yield]]/$E$1</f>
        <v>3.5200000000000002E-2</v>
      </c>
    </row>
    <row r="363" spans="1:4">
      <c r="A363" s="29">
        <v>2</v>
      </c>
      <c r="B363" s="24">
        <v>23408</v>
      </c>
      <c r="C363" s="25">
        <v>3.53</v>
      </c>
      <c r="D363">
        <f>Table1[[#This Row],[Yield]]/$E$1</f>
        <v>3.5299999999999998E-2</v>
      </c>
    </row>
    <row r="364" spans="1:4">
      <c r="A364" s="28">
        <v>3</v>
      </c>
      <c r="B364" s="24">
        <v>23437</v>
      </c>
      <c r="C364" s="25">
        <v>3.54</v>
      </c>
      <c r="D364">
        <f>Table1[[#This Row],[Yield]]/$E$1</f>
        <v>3.5400000000000001E-2</v>
      </c>
    </row>
    <row r="365" spans="1:4">
      <c r="A365" s="29">
        <v>4</v>
      </c>
      <c r="B365" s="24">
        <v>23468</v>
      </c>
      <c r="C365" s="25">
        <v>3.47</v>
      </c>
      <c r="D365">
        <f>Table1[[#This Row],[Yield]]/$E$1</f>
        <v>3.4700000000000002E-2</v>
      </c>
    </row>
    <row r="366" spans="1:4">
      <c r="A366" s="28">
        <v>5</v>
      </c>
      <c r="B366" s="24">
        <v>23498</v>
      </c>
      <c r="C366" s="25">
        <v>3.48</v>
      </c>
      <c r="D366">
        <f>Table1[[#This Row],[Yield]]/$E$1</f>
        <v>3.4799999999999998E-2</v>
      </c>
    </row>
    <row r="367" spans="1:4">
      <c r="A367" s="29">
        <v>6</v>
      </c>
      <c r="B367" s="24">
        <v>23529</v>
      </c>
      <c r="C367" s="25">
        <v>3.48</v>
      </c>
      <c r="D367">
        <f>Table1[[#This Row],[Yield]]/$E$1</f>
        <v>3.4799999999999998E-2</v>
      </c>
    </row>
    <row r="368" spans="1:4">
      <c r="A368" s="28">
        <v>7</v>
      </c>
      <c r="B368" s="24">
        <v>23559</v>
      </c>
      <c r="C368" s="25">
        <v>3.46</v>
      </c>
      <c r="D368">
        <f>Table1[[#This Row],[Yield]]/$E$1</f>
        <v>3.4599999999999999E-2</v>
      </c>
    </row>
    <row r="369" spans="1:4">
      <c r="A369" s="29">
        <v>8</v>
      </c>
      <c r="B369" s="24">
        <v>23590</v>
      </c>
      <c r="C369" s="25">
        <v>3.5</v>
      </c>
      <c r="D369">
        <f>Table1[[#This Row],[Yield]]/$E$1</f>
        <v>3.5000000000000003E-2</v>
      </c>
    </row>
    <row r="370" spans="1:4">
      <c r="A370" s="28">
        <v>9</v>
      </c>
      <c r="B370" s="24">
        <v>23621</v>
      </c>
      <c r="C370" s="25">
        <v>3.53</v>
      </c>
      <c r="D370">
        <f>Table1[[#This Row],[Yield]]/$E$1</f>
        <v>3.5299999999999998E-2</v>
      </c>
    </row>
    <row r="371" spans="1:4">
      <c r="A371" s="29">
        <v>10</v>
      </c>
      <c r="B371" s="24">
        <v>23651</v>
      </c>
      <c r="C371" s="25">
        <v>3.57</v>
      </c>
      <c r="D371">
        <f>Table1[[#This Row],[Yield]]/$E$1</f>
        <v>3.5699999999999996E-2</v>
      </c>
    </row>
    <row r="372" spans="1:4">
      <c r="A372" s="28">
        <v>11</v>
      </c>
      <c r="B372" s="24">
        <v>23682</v>
      </c>
      <c r="C372" s="25">
        <v>3.64</v>
      </c>
      <c r="D372">
        <f>Table1[[#This Row],[Yield]]/$E$1</f>
        <v>3.6400000000000002E-2</v>
      </c>
    </row>
    <row r="373" spans="1:4">
      <c r="A373" s="29">
        <v>12</v>
      </c>
      <c r="B373" s="24">
        <v>23712</v>
      </c>
      <c r="C373" s="25">
        <v>3.84</v>
      </c>
      <c r="D373">
        <f>Table1[[#This Row],[Yield]]/$E$1</f>
        <v>3.8399999999999997E-2</v>
      </c>
    </row>
    <row r="374" spans="1:4">
      <c r="A374" s="28">
        <v>1</v>
      </c>
      <c r="B374" s="24">
        <v>23743</v>
      </c>
      <c r="C374" s="25">
        <v>3.81</v>
      </c>
      <c r="D374">
        <f>Table1[[#This Row],[Yield]]/$E$1</f>
        <v>3.8100000000000002E-2</v>
      </c>
    </row>
    <row r="375" spans="1:4">
      <c r="A375" s="29">
        <v>2</v>
      </c>
      <c r="B375" s="24">
        <v>23774</v>
      </c>
      <c r="C375" s="25">
        <v>3.93</v>
      </c>
      <c r="D375">
        <f>Table1[[#This Row],[Yield]]/$E$1</f>
        <v>3.9300000000000002E-2</v>
      </c>
    </row>
    <row r="376" spans="1:4">
      <c r="A376" s="28">
        <v>3</v>
      </c>
      <c r="B376" s="24">
        <v>23802</v>
      </c>
      <c r="C376" s="25">
        <v>3.93</v>
      </c>
      <c r="D376">
        <f>Table1[[#This Row],[Yield]]/$E$1</f>
        <v>3.9300000000000002E-2</v>
      </c>
    </row>
    <row r="377" spans="1:4">
      <c r="A377" s="29">
        <v>4</v>
      </c>
      <c r="B377" s="24">
        <v>23833</v>
      </c>
      <c r="C377" s="25">
        <v>3.93</v>
      </c>
      <c r="D377">
        <f>Table1[[#This Row],[Yield]]/$E$1</f>
        <v>3.9300000000000002E-2</v>
      </c>
    </row>
    <row r="378" spans="1:4">
      <c r="A378" s="28">
        <v>5</v>
      </c>
      <c r="B378" s="24">
        <v>23863</v>
      </c>
      <c r="C378" s="25">
        <v>3.89</v>
      </c>
      <c r="D378">
        <f>Table1[[#This Row],[Yield]]/$E$1</f>
        <v>3.8900000000000004E-2</v>
      </c>
    </row>
    <row r="379" spans="1:4">
      <c r="A379" s="29">
        <v>6</v>
      </c>
      <c r="B379" s="24">
        <v>23894</v>
      </c>
      <c r="C379" s="25">
        <v>3.8</v>
      </c>
      <c r="D379">
        <f>Table1[[#This Row],[Yield]]/$E$1</f>
        <v>3.7999999999999999E-2</v>
      </c>
    </row>
    <row r="380" spans="1:4">
      <c r="A380" s="28">
        <v>7</v>
      </c>
      <c r="B380" s="24">
        <v>23924</v>
      </c>
      <c r="C380" s="25">
        <v>3.84</v>
      </c>
      <c r="D380">
        <f>Table1[[#This Row],[Yield]]/$E$1</f>
        <v>3.8399999999999997E-2</v>
      </c>
    </row>
    <row r="381" spans="1:4">
      <c r="A381" s="29">
        <v>8</v>
      </c>
      <c r="B381" s="24">
        <v>23955</v>
      </c>
      <c r="C381" s="25">
        <v>3.84</v>
      </c>
      <c r="D381">
        <f>Table1[[#This Row],[Yield]]/$E$1</f>
        <v>3.8399999999999997E-2</v>
      </c>
    </row>
    <row r="382" spans="1:4">
      <c r="A382" s="28">
        <v>9</v>
      </c>
      <c r="B382" s="24">
        <v>23986</v>
      </c>
      <c r="C382" s="25">
        <v>3.92</v>
      </c>
      <c r="D382">
        <f>Table1[[#This Row],[Yield]]/$E$1</f>
        <v>3.9199999999999999E-2</v>
      </c>
    </row>
    <row r="383" spans="1:4">
      <c r="A383" s="29">
        <v>10</v>
      </c>
      <c r="B383" s="24">
        <v>24016</v>
      </c>
      <c r="C383" s="25">
        <v>4.03</v>
      </c>
      <c r="D383">
        <f>Table1[[#This Row],[Yield]]/$E$1</f>
        <v>4.0300000000000002E-2</v>
      </c>
    </row>
    <row r="384" spans="1:4">
      <c r="A384" s="28">
        <v>11</v>
      </c>
      <c r="B384" s="24">
        <v>24047</v>
      </c>
      <c r="C384" s="25">
        <v>4.09</v>
      </c>
      <c r="D384">
        <f>Table1[[#This Row],[Yield]]/$E$1</f>
        <v>4.0899999999999999E-2</v>
      </c>
    </row>
    <row r="385" spans="1:4">
      <c r="A385" s="29">
        <v>12</v>
      </c>
      <c r="B385" s="24">
        <v>24077</v>
      </c>
      <c r="C385" s="25">
        <v>4.38</v>
      </c>
      <c r="D385">
        <f>Table1[[#This Row],[Yield]]/$E$1</f>
        <v>4.3799999999999999E-2</v>
      </c>
    </row>
    <row r="386" spans="1:4">
      <c r="A386" s="28">
        <v>1</v>
      </c>
      <c r="B386" s="24">
        <v>24108</v>
      </c>
      <c r="C386" s="25">
        <v>4.59</v>
      </c>
      <c r="D386">
        <f>Table1[[#This Row],[Yield]]/$E$1</f>
        <v>4.5899999999999996E-2</v>
      </c>
    </row>
    <row r="387" spans="1:4">
      <c r="A387" s="29">
        <v>2</v>
      </c>
      <c r="B387" s="24">
        <v>24139</v>
      </c>
      <c r="C387" s="25">
        <v>4.6500000000000004</v>
      </c>
      <c r="D387">
        <f>Table1[[#This Row],[Yield]]/$E$1</f>
        <v>4.6500000000000007E-2</v>
      </c>
    </row>
    <row r="388" spans="1:4">
      <c r="A388" s="28">
        <v>3</v>
      </c>
      <c r="B388" s="24">
        <v>24167</v>
      </c>
      <c r="C388" s="25">
        <v>4.59</v>
      </c>
      <c r="D388">
        <f>Table1[[#This Row],[Yield]]/$E$1</f>
        <v>4.5899999999999996E-2</v>
      </c>
    </row>
    <row r="389" spans="1:4">
      <c r="A389" s="29">
        <v>4</v>
      </c>
      <c r="B389" s="24">
        <v>24198</v>
      </c>
      <c r="C389" s="25">
        <v>4.62</v>
      </c>
      <c r="D389">
        <f>Table1[[#This Row],[Yield]]/$E$1</f>
        <v>4.6199999999999998E-2</v>
      </c>
    </row>
    <row r="390" spans="1:4">
      <c r="A390" s="28">
        <v>5</v>
      </c>
      <c r="B390" s="24">
        <v>24228</v>
      </c>
      <c r="C390" s="25">
        <v>4.6399999999999997</v>
      </c>
      <c r="D390">
        <f>Table1[[#This Row],[Yield]]/$E$1</f>
        <v>4.6399999999999997E-2</v>
      </c>
    </row>
    <row r="391" spans="1:4">
      <c r="A391" s="29">
        <v>6</v>
      </c>
      <c r="B391" s="24">
        <v>24259</v>
      </c>
      <c r="C391" s="25">
        <v>4.5</v>
      </c>
      <c r="D391">
        <f>Table1[[#This Row],[Yield]]/$E$1</f>
        <v>4.4999999999999998E-2</v>
      </c>
    </row>
    <row r="392" spans="1:4">
      <c r="A392" s="28">
        <v>7</v>
      </c>
      <c r="B392" s="24">
        <v>24289</v>
      </c>
      <c r="C392" s="25">
        <v>4.8</v>
      </c>
      <c r="D392">
        <f>Table1[[#This Row],[Yield]]/$E$1</f>
        <v>4.8000000000000001E-2</v>
      </c>
    </row>
    <row r="393" spans="1:4">
      <c r="A393" s="29">
        <v>8</v>
      </c>
      <c r="B393" s="24">
        <v>24320</v>
      </c>
      <c r="C393" s="25">
        <v>4.96</v>
      </c>
      <c r="D393">
        <f>Table1[[#This Row],[Yield]]/$E$1</f>
        <v>4.9599999999999998E-2</v>
      </c>
    </row>
    <row r="394" spans="1:4">
      <c r="A394" s="28">
        <v>9</v>
      </c>
      <c r="B394" s="24">
        <v>24351</v>
      </c>
      <c r="C394" s="25">
        <v>5.37</v>
      </c>
      <c r="D394">
        <f>Table1[[#This Row],[Yield]]/$E$1</f>
        <v>5.3699999999999998E-2</v>
      </c>
    </row>
    <row r="395" spans="1:4">
      <c r="A395" s="29">
        <v>10</v>
      </c>
      <c r="B395" s="24">
        <v>24381</v>
      </c>
      <c r="C395" s="25">
        <v>5.35</v>
      </c>
      <c r="D395">
        <f>Table1[[#This Row],[Yield]]/$E$1</f>
        <v>5.3499999999999999E-2</v>
      </c>
    </row>
    <row r="396" spans="1:4">
      <c r="A396" s="28">
        <v>11</v>
      </c>
      <c r="B396" s="24">
        <v>24412</v>
      </c>
      <c r="C396" s="25">
        <v>5.32</v>
      </c>
      <c r="D396">
        <f>Table1[[#This Row],[Yield]]/$E$1</f>
        <v>5.3200000000000004E-2</v>
      </c>
    </row>
    <row r="397" spans="1:4">
      <c r="A397" s="29">
        <v>12</v>
      </c>
      <c r="B397" s="24">
        <v>24442</v>
      </c>
      <c r="C397" s="25">
        <v>4.96</v>
      </c>
      <c r="D397">
        <f>Table1[[#This Row],[Yield]]/$E$1</f>
        <v>4.9599999999999998E-2</v>
      </c>
    </row>
    <row r="398" spans="1:4">
      <c r="A398" s="28">
        <v>1</v>
      </c>
      <c r="B398" s="24">
        <v>24473</v>
      </c>
      <c r="C398" s="25">
        <v>4.72</v>
      </c>
      <c r="D398">
        <f>Table1[[#This Row],[Yield]]/$E$1</f>
        <v>4.7199999999999999E-2</v>
      </c>
    </row>
    <row r="399" spans="1:4">
      <c r="A399" s="29">
        <v>2</v>
      </c>
      <c r="B399" s="24">
        <v>24504</v>
      </c>
      <c r="C399" s="25">
        <v>4.5599999999999996</v>
      </c>
      <c r="D399">
        <f>Table1[[#This Row],[Yield]]/$E$1</f>
        <v>4.5599999999999995E-2</v>
      </c>
    </row>
    <row r="400" spans="1:4">
      <c r="A400" s="28">
        <v>3</v>
      </c>
      <c r="B400" s="24">
        <v>24532</v>
      </c>
      <c r="C400" s="25">
        <v>4.26</v>
      </c>
      <c r="D400">
        <f>Table1[[#This Row],[Yield]]/$E$1</f>
        <v>4.2599999999999999E-2</v>
      </c>
    </row>
    <row r="401" spans="1:4">
      <c r="A401" s="29">
        <v>4</v>
      </c>
      <c r="B401" s="24">
        <v>24563</v>
      </c>
      <c r="C401" s="25">
        <v>3.84</v>
      </c>
      <c r="D401">
        <f>Table1[[#This Row],[Yield]]/$E$1</f>
        <v>3.8399999999999997E-2</v>
      </c>
    </row>
    <row r="402" spans="1:4">
      <c r="A402" s="28">
        <v>5</v>
      </c>
      <c r="B402" s="24">
        <v>24593</v>
      </c>
      <c r="C402" s="25">
        <v>3.6</v>
      </c>
      <c r="D402">
        <f>Table1[[#This Row],[Yield]]/$E$1</f>
        <v>3.6000000000000004E-2</v>
      </c>
    </row>
    <row r="403" spans="1:4">
      <c r="A403" s="29">
        <v>6</v>
      </c>
      <c r="B403" s="24">
        <v>24624</v>
      </c>
      <c r="C403" s="25">
        <v>3.54</v>
      </c>
      <c r="D403">
        <f>Table1[[#This Row],[Yield]]/$E$1</f>
        <v>3.5400000000000001E-2</v>
      </c>
    </row>
    <row r="404" spans="1:4">
      <c r="A404" s="28">
        <v>7</v>
      </c>
      <c r="B404" s="24">
        <v>24654</v>
      </c>
      <c r="C404" s="25">
        <v>4.21</v>
      </c>
      <c r="D404">
        <f>Table1[[#This Row],[Yield]]/$E$1</f>
        <v>4.2099999999999999E-2</v>
      </c>
    </row>
    <row r="405" spans="1:4">
      <c r="A405" s="29">
        <v>8</v>
      </c>
      <c r="B405" s="24">
        <v>24685</v>
      </c>
      <c r="C405" s="25">
        <v>4.2699999999999996</v>
      </c>
      <c r="D405">
        <f>Table1[[#This Row],[Yield]]/$E$1</f>
        <v>4.2699999999999995E-2</v>
      </c>
    </row>
    <row r="406" spans="1:4">
      <c r="A406" s="28">
        <v>9</v>
      </c>
      <c r="B406" s="24">
        <v>24716</v>
      </c>
      <c r="C406" s="25">
        <v>4.42</v>
      </c>
      <c r="D406">
        <f>Table1[[#This Row],[Yield]]/$E$1</f>
        <v>4.4199999999999996E-2</v>
      </c>
    </row>
    <row r="407" spans="1:4">
      <c r="A407" s="29">
        <v>10</v>
      </c>
      <c r="B407" s="24">
        <v>24746</v>
      </c>
      <c r="C407" s="25">
        <v>4.5599999999999996</v>
      </c>
      <c r="D407">
        <f>Table1[[#This Row],[Yield]]/$E$1</f>
        <v>4.5599999999999995E-2</v>
      </c>
    </row>
    <row r="408" spans="1:4">
      <c r="A408" s="28">
        <v>11</v>
      </c>
      <c r="B408" s="24">
        <v>24777</v>
      </c>
      <c r="C408" s="25">
        <v>4.7300000000000004</v>
      </c>
      <c r="D408">
        <f>Table1[[#This Row],[Yield]]/$E$1</f>
        <v>4.7300000000000002E-2</v>
      </c>
    </row>
    <row r="409" spans="1:4">
      <c r="A409" s="29">
        <v>12</v>
      </c>
      <c r="B409" s="24">
        <v>24807</v>
      </c>
      <c r="C409" s="25">
        <v>4.97</v>
      </c>
      <c r="D409">
        <f>Table1[[#This Row],[Yield]]/$E$1</f>
        <v>4.9699999999999994E-2</v>
      </c>
    </row>
    <row r="410" spans="1:4">
      <c r="A410" s="28">
        <v>1</v>
      </c>
      <c r="B410" s="24">
        <v>24838</v>
      </c>
      <c r="C410" s="25">
        <v>5</v>
      </c>
      <c r="D410">
        <f>Table1[[#This Row],[Yield]]/$E$1</f>
        <v>0.05</v>
      </c>
    </row>
    <row r="411" spans="1:4">
      <c r="A411" s="29">
        <v>2</v>
      </c>
      <c r="B411" s="24">
        <v>24869</v>
      </c>
      <c r="C411" s="25">
        <v>4.9800000000000004</v>
      </c>
      <c r="D411">
        <f>Table1[[#This Row],[Yield]]/$E$1</f>
        <v>4.9800000000000004E-2</v>
      </c>
    </row>
    <row r="412" spans="1:4">
      <c r="A412" s="28">
        <v>3</v>
      </c>
      <c r="B412" s="24">
        <v>24898</v>
      </c>
      <c r="C412" s="25">
        <v>5.17</v>
      </c>
      <c r="D412">
        <f>Table1[[#This Row],[Yield]]/$E$1</f>
        <v>5.1699999999999996E-2</v>
      </c>
    </row>
    <row r="413" spans="1:4">
      <c r="A413" s="29">
        <v>4</v>
      </c>
      <c r="B413" s="24">
        <v>24929</v>
      </c>
      <c r="C413" s="25">
        <v>5.38</v>
      </c>
      <c r="D413">
        <f>Table1[[#This Row],[Yield]]/$E$1</f>
        <v>5.3800000000000001E-2</v>
      </c>
    </row>
    <row r="414" spans="1:4">
      <c r="A414" s="28">
        <v>5</v>
      </c>
      <c r="B414" s="24">
        <v>24959</v>
      </c>
      <c r="C414" s="25">
        <v>5.66</v>
      </c>
      <c r="D414">
        <f>Table1[[#This Row],[Yield]]/$E$1</f>
        <v>5.6600000000000004E-2</v>
      </c>
    </row>
    <row r="415" spans="1:4">
      <c r="A415" s="29">
        <v>6</v>
      </c>
      <c r="B415" s="24">
        <v>24990</v>
      </c>
      <c r="C415" s="25">
        <v>5.52</v>
      </c>
      <c r="D415">
        <f>Table1[[#This Row],[Yield]]/$E$1</f>
        <v>5.5199999999999999E-2</v>
      </c>
    </row>
    <row r="416" spans="1:4">
      <c r="A416" s="28">
        <v>7</v>
      </c>
      <c r="B416" s="24">
        <v>25020</v>
      </c>
      <c r="C416" s="25">
        <v>5.31</v>
      </c>
      <c r="D416">
        <f>Table1[[#This Row],[Yield]]/$E$1</f>
        <v>5.3099999999999994E-2</v>
      </c>
    </row>
    <row r="417" spans="1:4">
      <c r="A417" s="29">
        <v>8</v>
      </c>
      <c r="B417" s="24">
        <v>25051</v>
      </c>
      <c r="C417" s="25">
        <v>5.09</v>
      </c>
      <c r="D417">
        <f>Table1[[#This Row],[Yield]]/$E$1</f>
        <v>5.0900000000000001E-2</v>
      </c>
    </row>
    <row r="418" spans="1:4">
      <c r="A418" s="28">
        <v>9</v>
      </c>
      <c r="B418" s="24">
        <v>25082</v>
      </c>
      <c r="C418" s="25">
        <v>5.19</v>
      </c>
      <c r="D418">
        <f>Table1[[#This Row],[Yield]]/$E$1</f>
        <v>5.1900000000000002E-2</v>
      </c>
    </row>
    <row r="419" spans="1:4">
      <c r="A419" s="29">
        <v>10</v>
      </c>
      <c r="B419" s="24">
        <v>25112</v>
      </c>
      <c r="C419" s="25">
        <v>5.35</v>
      </c>
      <c r="D419">
        <f>Table1[[#This Row],[Yield]]/$E$1</f>
        <v>5.3499999999999999E-2</v>
      </c>
    </row>
    <row r="420" spans="1:4">
      <c r="A420" s="28">
        <v>11</v>
      </c>
      <c r="B420" s="24">
        <v>25143</v>
      </c>
      <c r="C420" s="25">
        <v>5.45</v>
      </c>
      <c r="D420">
        <f>Table1[[#This Row],[Yield]]/$E$1</f>
        <v>5.45E-2</v>
      </c>
    </row>
    <row r="421" spans="1:4">
      <c r="A421" s="29">
        <v>12</v>
      </c>
      <c r="B421" s="24">
        <v>25173</v>
      </c>
      <c r="C421" s="25">
        <v>5.96</v>
      </c>
      <c r="D421">
        <f>Table1[[#This Row],[Yield]]/$E$1</f>
        <v>5.96E-2</v>
      </c>
    </row>
    <row r="422" spans="1:4">
      <c r="A422" s="28">
        <v>1</v>
      </c>
      <c r="B422" s="24">
        <v>25204</v>
      </c>
      <c r="C422" s="25">
        <v>6.14</v>
      </c>
      <c r="D422">
        <f>Table1[[#This Row],[Yield]]/$E$1</f>
        <v>6.1399999999999996E-2</v>
      </c>
    </row>
    <row r="423" spans="1:4">
      <c r="A423" s="29">
        <v>2</v>
      </c>
      <c r="B423" s="24">
        <v>25235</v>
      </c>
      <c r="C423" s="25">
        <v>6.12</v>
      </c>
      <c r="D423">
        <f>Table1[[#This Row],[Yield]]/$E$1</f>
        <v>6.1200000000000004E-2</v>
      </c>
    </row>
    <row r="424" spans="1:4">
      <c r="A424" s="28">
        <v>3</v>
      </c>
      <c r="B424" s="24">
        <v>25263</v>
      </c>
      <c r="C424" s="25">
        <v>6.02</v>
      </c>
      <c r="D424">
        <f>Table1[[#This Row],[Yield]]/$E$1</f>
        <v>6.0199999999999997E-2</v>
      </c>
    </row>
    <row r="425" spans="1:4">
      <c r="A425" s="29">
        <v>4</v>
      </c>
      <c r="B425" s="24">
        <v>25294</v>
      </c>
      <c r="C425" s="25">
        <v>6.11</v>
      </c>
      <c r="D425">
        <f>Table1[[#This Row],[Yield]]/$E$1</f>
        <v>6.1100000000000002E-2</v>
      </c>
    </row>
    <row r="426" spans="1:4">
      <c r="A426" s="28">
        <v>5</v>
      </c>
      <c r="B426" s="24">
        <v>25324</v>
      </c>
      <c r="C426" s="25">
        <v>6.04</v>
      </c>
      <c r="D426">
        <f>Table1[[#This Row],[Yield]]/$E$1</f>
        <v>6.0400000000000002E-2</v>
      </c>
    </row>
    <row r="427" spans="1:4">
      <c r="A427" s="29">
        <v>6</v>
      </c>
      <c r="B427" s="24">
        <v>25355</v>
      </c>
      <c r="C427" s="25">
        <v>6.44</v>
      </c>
      <c r="D427">
        <f>Table1[[#This Row],[Yield]]/$E$1</f>
        <v>6.4399999999999999E-2</v>
      </c>
    </row>
    <row r="428" spans="1:4">
      <c r="A428" s="28">
        <v>7</v>
      </c>
      <c r="B428" s="24">
        <v>25385</v>
      </c>
      <c r="C428" s="25">
        <v>7</v>
      </c>
      <c r="D428">
        <f>Table1[[#This Row],[Yield]]/$E$1</f>
        <v>7.0000000000000007E-2</v>
      </c>
    </row>
    <row r="429" spans="1:4">
      <c r="A429" s="29">
        <v>8</v>
      </c>
      <c r="B429" s="24">
        <v>25416</v>
      </c>
      <c r="C429" s="25">
        <v>6.98</v>
      </c>
      <c r="D429">
        <f>Table1[[#This Row],[Yield]]/$E$1</f>
        <v>6.9800000000000001E-2</v>
      </c>
    </row>
    <row r="430" spans="1:4">
      <c r="A430" s="28">
        <v>9</v>
      </c>
      <c r="B430" s="24">
        <v>25447</v>
      </c>
      <c r="C430" s="25">
        <v>7.09</v>
      </c>
      <c r="D430">
        <f>Table1[[#This Row],[Yield]]/$E$1</f>
        <v>7.0900000000000005E-2</v>
      </c>
    </row>
    <row r="431" spans="1:4">
      <c r="A431" s="29">
        <v>10</v>
      </c>
      <c r="B431" s="24">
        <v>25477</v>
      </c>
      <c r="C431" s="25">
        <v>7</v>
      </c>
      <c r="D431">
        <f>Table1[[#This Row],[Yield]]/$E$1</f>
        <v>7.0000000000000007E-2</v>
      </c>
    </row>
    <row r="432" spans="1:4">
      <c r="A432" s="28">
        <v>11</v>
      </c>
      <c r="B432" s="24">
        <v>25508</v>
      </c>
      <c r="C432" s="25">
        <v>7.24</v>
      </c>
      <c r="D432">
        <f>Table1[[#This Row],[Yield]]/$E$1</f>
        <v>7.2400000000000006E-2</v>
      </c>
    </row>
    <row r="433" spans="1:4">
      <c r="A433" s="29">
        <v>12</v>
      </c>
      <c r="B433" s="24">
        <v>25538</v>
      </c>
      <c r="C433" s="25">
        <v>7.82</v>
      </c>
      <c r="D433">
        <f>Table1[[#This Row],[Yield]]/$E$1</f>
        <v>7.8200000000000006E-2</v>
      </c>
    </row>
    <row r="434" spans="1:4">
      <c r="A434" s="28">
        <v>1</v>
      </c>
      <c r="B434" s="24">
        <v>25569</v>
      </c>
      <c r="C434" s="25">
        <v>7.87</v>
      </c>
      <c r="D434">
        <f>Table1[[#This Row],[Yield]]/$E$1</f>
        <v>7.8700000000000006E-2</v>
      </c>
    </row>
    <row r="435" spans="1:4">
      <c r="A435" s="29">
        <v>2</v>
      </c>
      <c r="B435" s="24">
        <v>25600</v>
      </c>
      <c r="C435" s="25">
        <v>7.13</v>
      </c>
      <c r="D435">
        <f>Table1[[#This Row],[Yield]]/$E$1</f>
        <v>7.1300000000000002E-2</v>
      </c>
    </row>
    <row r="436" spans="1:4">
      <c r="A436" s="28">
        <v>3</v>
      </c>
      <c r="B436" s="24">
        <v>25628</v>
      </c>
      <c r="C436" s="25">
        <v>6.63</v>
      </c>
      <c r="D436">
        <f>Table1[[#This Row],[Yield]]/$E$1</f>
        <v>6.6299999999999998E-2</v>
      </c>
    </row>
    <row r="437" spans="1:4">
      <c r="A437" s="29">
        <v>4</v>
      </c>
      <c r="B437" s="24">
        <v>25659</v>
      </c>
      <c r="C437" s="25">
        <v>6.51</v>
      </c>
      <c r="D437">
        <f>Table1[[#This Row],[Yield]]/$E$1</f>
        <v>6.5099999999999991E-2</v>
      </c>
    </row>
    <row r="438" spans="1:4">
      <c r="A438" s="28">
        <v>5</v>
      </c>
      <c r="B438" s="24">
        <v>25689</v>
      </c>
      <c r="C438" s="25">
        <v>6.84</v>
      </c>
      <c r="D438">
        <f>Table1[[#This Row],[Yield]]/$E$1</f>
        <v>6.8400000000000002E-2</v>
      </c>
    </row>
    <row r="439" spans="1:4">
      <c r="A439" s="29">
        <v>6</v>
      </c>
      <c r="B439" s="24">
        <v>25720</v>
      </c>
      <c r="C439" s="25">
        <v>6.68</v>
      </c>
      <c r="D439">
        <f>Table1[[#This Row],[Yield]]/$E$1</f>
        <v>6.6799999999999998E-2</v>
      </c>
    </row>
    <row r="440" spans="1:4">
      <c r="A440" s="28">
        <v>7</v>
      </c>
      <c r="B440" s="24">
        <v>25750</v>
      </c>
      <c r="C440" s="25">
        <v>6.45</v>
      </c>
      <c r="D440">
        <f>Table1[[#This Row],[Yield]]/$E$1</f>
        <v>6.4500000000000002E-2</v>
      </c>
    </row>
    <row r="441" spans="1:4">
      <c r="A441" s="29">
        <v>8</v>
      </c>
      <c r="B441" s="24">
        <v>25781</v>
      </c>
      <c r="C441" s="25">
        <v>6.41</v>
      </c>
      <c r="D441">
        <f>Table1[[#This Row],[Yield]]/$E$1</f>
        <v>6.4100000000000004E-2</v>
      </c>
    </row>
    <row r="442" spans="1:4">
      <c r="A442" s="28">
        <v>9</v>
      </c>
      <c r="B442" s="24">
        <v>25812</v>
      </c>
      <c r="C442" s="25">
        <v>6.12</v>
      </c>
      <c r="D442">
        <f>Table1[[#This Row],[Yield]]/$E$1</f>
        <v>6.1200000000000004E-2</v>
      </c>
    </row>
    <row r="443" spans="1:4">
      <c r="A443" s="29">
        <v>10</v>
      </c>
      <c r="B443" s="24">
        <v>25842</v>
      </c>
      <c r="C443" s="25">
        <v>5.91</v>
      </c>
      <c r="D443">
        <f>Table1[[#This Row],[Yield]]/$E$1</f>
        <v>5.91E-2</v>
      </c>
    </row>
    <row r="444" spans="1:4">
      <c r="A444" s="28">
        <v>11</v>
      </c>
      <c r="B444" s="24">
        <v>25873</v>
      </c>
      <c r="C444" s="25">
        <v>5.28</v>
      </c>
      <c r="D444">
        <f>Table1[[#This Row],[Yield]]/$E$1</f>
        <v>5.28E-2</v>
      </c>
    </row>
    <row r="445" spans="1:4">
      <c r="A445" s="29">
        <v>12</v>
      </c>
      <c r="B445" s="24">
        <v>25903</v>
      </c>
      <c r="C445" s="25">
        <v>4.87</v>
      </c>
      <c r="D445">
        <f>Table1[[#This Row],[Yield]]/$E$1</f>
        <v>4.87E-2</v>
      </c>
    </row>
    <row r="446" spans="1:4">
      <c r="A446" s="28">
        <v>1</v>
      </c>
      <c r="B446" s="24">
        <v>25934</v>
      </c>
      <c r="C446" s="25">
        <v>4.4400000000000004</v>
      </c>
      <c r="D446">
        <f>Table1[[#This Row],[Yield]]/$E$1</f>
        <v>4.4400000000000002E-2</v>
      </c>
    </row>
    <row r="447" spans="1:4">
      <c r="A447" s="29">
        <v>2</v>
      </c>
      <c r="B447" s="24">
        <v>25965</v>
      </c>
      <c r="C447" s="25">
        <v>3.7</v>
      </c>
      <c r="D447">
        <f>Table1[[#This Row],[Yield]]/$E$1</f>
        <v>3.7000000000000005E-2</v>
      </c>
    </row>
    <row r="448" spans="1:4">
      <c r="A448" s="28">
        <v>3</v>
      </c>
      <c r="B448" s="24">
        <v>25993</v>
      </c>
      <c r="C448" s="25">
        <v>3.38</v>
      </c>
      <c r="D448">
        <f>Table1[[#This Row],[Yield]]/$E$1</f>
        <v>3.3799999999999997E-2</v>
      </c>
    </row>
    <row r="449" spans="1:4">
      <c r="A449" s="29">
        <v>4</v>
      </c>
      <c r="B449" s="24">
        <v>26024</v>
      </c>
      <c r="C449" s="25">
        <v>3.86</v>
      </c>
      <c r="D449">
        <f>Table1[[#This Row],[Yield]]/$E$1</f>
        <v>3.8599999999999995E-2</v>
      </c>
    </row>
    <row r="450" spans="1:4">
      <c r="A450" s="28">
        <v>5</v>
      </c>
      <c r="B450" s="24">
        <v>26054</v>
      </c>
      <c r="C450" s="25">
        <v>4.1399999999999997</v>
      </c>
      <c r="D450">
        <f>Table1[[#This Row],[Yield]]/$E$1</f>
        <v>4.1399999999999999E-2</v>
      </c>
    </row>
    <row r="451" spans="1:4">
      <c r="A451" s="29">
        <v>6</v>
      </c>
      <c r="B451" s="24">
        <v>26085</v>
      </c>
      <c r="C451" s="25">
        <v>4.75</v>
      </c>
      <c r="D451">
        <f>Table1[[#This Row],[Yield]]/$E$1</f>
        <v>4.7500000000000001E-2</v>
      </c>
    </row>
    <row r="452" spans="1:4">
      <c r="A452" s="28">
        <v>7</v>
      </c>
      <c r="B452" s="24">
        <v>26115</v>
      </c>
      <c r="C452" s="25">
        <v>5.4</v>
      </c>
      <c r="D452">
        <f>Table1[[#This Row],[Yield]]/$E$1</f>
        <v>5.4000000000000006E-2</v>
      </c>
    </row>
    <row r="453" spans="1:4">
      <c r="A453" s="29">
        <v>8</v>
      </c>
      <c r="B453" s="24">
        <v>26146</v>
      </c>
      <c r="C453" s="25">
        <v>4.9400000000000004</v>
      </c>
      <c r="D453">
        <f>Table1[[#This Row],[Yield]]/$E$1</f>
        <v>4.9400000000000006E-2</v>
      </c>
    </row>
    <row r="454" spans="1:4">
      <c r="A454" s="28">
        <v>9</v>
      </c>
      <c r="B454" s="24">
        <v>26177</v>
      </c>
      <c r="C454" s="25">
        <v>4.6900000000000004</v>
      </c>
      <c r="D454">
        <f>Table1[[#This Row],[Yield]]/$E$1</f>
        <v>4.6900000000000004E-2</v>
      </c>
    </row>
    <row r="455" spans="1:4">
      <c r="A455" s="29">
        <v>10</v>
      </c>
      <c r="B455" s="24">
        <v>26207</v>
      </c>
      <c r="C455" s="25">
        <v>4.46</v>
      </c>
      <c r="D455">
        <f>Table1[[#This Row],[Yield]]/$E$1</f>
        <v>4.4600000000000001E-2</v>
      </c>
    </row>
    <row r="456" spans="1:4">
      <c r="A456" s="28">
        <v>11</v>
      </c>
      <c r="B456" s="24">
        <v>26238</v>
      </c>
      <c r="C456" s="25">
        <v>4.22</v>
      </c>
      <c r="D456">
        <f>Table1[[#This Row],[Yield]]/$E$1</f>
        <v>4.2199999999999994E-2</v>
      </c>
    </row>
    <row r="457" spans="1:4">
      <c r="A457" s="29">
        <v>12</v>
      </c>
      <c r="B457" s="24">
        <v>26268</v>
      </c>
      <c r="C457" s="25">
        <v>4.01</v>
      </c>
      <c r="D457">
        <f>Table1[[#This Row],[Yield]]/$E$1</f>
        <v>4.0099999999999997E-2</v>
      </c>
    </row>
    <row r="458" spans="1:4">
      <c r="A458" s="28">
        <v>1</v>
      </c>
      <c r="B458" s="24">
        <v>26299</v>
      </c>
      <c r="C458" s="25">
        <v>3.38</v>
      </c>
      <c r="D458">
        <f>Table1[[#This Row],[Yield]]/$E$1</f>
        <v>3.3799999999999997E-2</v>
      </c>
    </row>
    <row r="459" spans="1:4">
      <c r="A459" s="29">
        <v>2</v>
      </c>
      <c r="B459" s="24">
        <v>26330</v>
      </c>
      <c r="C459" s="25">
        <v>3.2</v>
      </c>
      <c r="D459">
        <f>Table1[[#This Row],[Yield]]/$E$1</f>
        <v>3.2000000000000001E-2</v>
      </c>
    </row>
    <row r="460" spans="1:4">
      <c r="A460" s="28">
        <v>3</v>
      </c>
      <c r="B460" s="24">
        <v>26359</v>
      </c>
      <c r="C460" s="25">
        <v>3.73</v>
      </c>
      <c r="D460">
        <f>Table1[[#This Row],[Yield]]/$E$1</f>
        <v>3.73E-2</v>
      </c>
    </row>
    <row r="461" spans="1:4">
      <c r="A461" s="29">
        <v>4</v>
      </c>
      <c r="B461" s="24">
        <v>26390</v>
      </c>
      <c r="C461" s="25">
        <v>3.71</v>
      </c>
      <c r="D461">
        <f>Table1[[#This Row],[Yield]]/$E$1</f>
        <v>3.7100000000000001E-2</v>
      </c>
    </row>
    <row r="462" spans="1:4">
      <c r="A462" s="28">
        <v>5</v>
      </c>
      <c r="B462" s="24">
        <v>26420</v>
      </c>
      <c r="C462" s="25">
        <v>3.69</v>
      </c>
      <c r="D462">
        <f>Table1[[#This Row],[Yield]]/$E$1</f>
        <v>3.6900000000000002E-2</v>
      </c>
    </row>
    <row r="463" spans="1:4">
      <c r="A463" s="29">
        <v>6</v>
      </c>
      <c r="B463" s="24">
        <v>26451</v>
      </c>
      <c r="C463" s="25">
        <v>3.91</v>
      </c>
      <c r="D463">
        <f>Table1[[#This Row],[Yield]]/$E$1</f>
        <v>3.9100000000000003E-2</v>
      </c>
    </row>
    <row r="464" spans="1:4">
      <c r="A464" s="28">
        <v>7</v>
      </c>
      <c r="B464" s="24">
        <v>26481</v>
      </c>
      <c r="C464" s="25">
        <v>3.98</v>
      </c>
      <c r="D464">
        <f>Table1[[#This Row],[Yield]]/$E$1</f>
        <v>3.9800000000000002E-2</v>
      </c>
    </row>
    <row r="465" spans="1:4">
      <c r="A465" s="29">
        <v>8</v>
      </c>
      <c r="B465" s="24">
        <v>26512</v>
      </c>
      <c r="C465" s="25">
        <v>4.0199999999999996</v>
      </c>
      <c r="D465">
        <f>Table1[[#This Row],[Yield]]/$E$1</f>
        <v>4.0199999999999993E-2</v>
      </c>
    </row>
    <row r="466" spans="1:4">
      <c r="A466" s="28">
        <v>9</v>
      </c>
      <c r="B466" s="24">
        <v>26543</v>
      </c>
      <c r="C466" s="25">
        <v>4.66</v>
      </c>
      <c r="D466">
        <f>Table1[[#This Row],[Yield]]/$E$1</f>
        <v>4.6600000000000003E-2</v>
      </c>
    </row>
    <row r="467" spans="1:4">
      <c r="A467" s="29">
        <v>10</v>
      </c>
      <c r="B467" s="24">
        <v>26573</v>
      </c>
      <c r="C467" s="25">
        <v>4.74</v>
      </c>
      <c r="D467">
        <f>Table1[[#This Row],[Yield]]/$E$1</f>
        <v>4.7400000000000005E-2</v>
      </c>
    </row>
    <row r="468" spans="1:4">
      <c r="A468" s="28">
        <v>11</v>
      </c>
      <c r="B468" s="24">
        <v>26604</v>
      </c>
      <c r="C468" s="25">
        <v>4.78</v>
      </c>
      <c r="D468">
        <f>Table1[[#This Row],[Yield]]/$E$1</f>
        <v>4.7800000000000002E-2</v>
      </c>
    </row>
    <row r="469" spans="1:4">
      <c r="A469" s="29">
        <v>12</v>
      </c>
      <c r="B469" s="24">
        <v>26634</v>
      </c>
      <c r="C469" s="25">
        <v>5.07</v>
      </c>
      <c r="D469">
        <f>Table1[[#This Row],[Yield]]/$E$1</f>
        <v>5.0700000000000002E-2</v>
      </c>
    </row>
    <row r="470" spans="1:4">
      <c r="A470" s="28">
        <v>1</v>
      </c>
      <c r="B470" s="24">
        <v>26665</v>
      </c>
      <c r="C470" s="25">
        <v>5.41</v>
      </c>
      <c r="D470">
        <f>Table1[[#This Row],[Yield]]/$E$1</f>
        <v>5.4100000000000002E-2</v>
      </c>
    </row>
    <row r="471" spans="1:4">
      <c r="A471" s="29">
        <v>2</v>
      </c>
      <c r="B471" s="24">
        <v>26696</v>
      </c>
      <c r="C471" s="25">
        <v>5.6</v>
      </c>
      <c r="D471">
        <f>Table1[[#This Row],[Yield]]/$E$1</f>
        <v>5.5999999999999994E-2</v>
      </c>
    </row>
    <row r="472" spans="1:4">
      <c r="A472" s="28">
        <v>3</v>
      </c>
      <c r="B472" s="24">
        <v>26724</v>
      </c>
      <c r="C472" s="25">
        <v>6.09</v>
      </c>
      <c r="D472">
        <f>Table1[[#This Row],[Yield]]/$E$1</f>
        <v>6.0899999999999996E-2</v>
      </c>
    </row>
    <row r="473" spans="1:4">
      <c r="A473" s="29">
        <v>4</v>
      </c>
      <c r="B473" s="24">
        <v>26755</v>
      </c>
      <c r="C473" s="25">
        <v>6.26</v>
      </c>
      <c r="D473">
        <f>Table1[[#This Row],[Yield]]/$E$1</f>
        <v>6.2600000000000003E-2</v>
      </c>
    </row>
    <row r="474" spans="1:4">
      <c r="A474" s="28">
        <v>5</v>
      </c>
      <c r="B474" s="24">
        <v>26785</v>
      </c>
      <c r="C474" s="25">
        <v>6.36</v>
      </c>
      <c r="D474">
        <f>Table1[[#This Row],[Yield]]/$E$1</f>
        <v>6.3600000000000004E-2</v>
      </c>
    </row>
    <row r="475" spans="1:4">
      <c r="A475" s="29">
        <v>6</v>
      </c>
      <c r="B475" s="24">
        <v>26816</v>
      </c>
      <c r="C475" s="25">
        <v>7.19</v>
      </c>
      <c r="D475">
        <f>Table1[[#This Row],[Yield]]/$E$1</f>
        <v>7.1900000000000006E-2</v>
      </c>
    </row>
    <row r="476" spans="1:4">
      <c r="A476" s="28">
        <v>7</v>
      </c>
      <c r="B476" s="24">
        <v>26846</v>
      </c>
      <c r="C476" s="25">
        <v>8.01</v>
      </c>
      <c r="D476">
        <f>Table1[[#This Row],[Yield]]/$E$1</f>
        <v>8.0100000000000005E-2</v>
      </c>
    </row>
    <row r="477" spans="1:4">
      <c r="A477" s="29">
        <v>8</v>
      </c>
      <c r="B477" s="24">
        <v>26877</v>
      </c>
      <c r="C477" s="25">
        <v>8.67</v>
      </c>
      <c r="D477">
        <f>Table1[[#This Row],[Yield]]/$E$1</f>
        <v>8.6699999999999999E-2</v>
      </c>
    </row>
    <row r="478" spans="1:4">
      <c r="A478" s="28">
        <v>9</v>
      </c>
      <c r="B478" s="24">
        <v>26908</v>
      </c>
      <c r="C478" s="25">
        <v>8.2899999999999991</v>
      </c>
      <c r="D478">
        <f>Table1[[#This Row],[Yield]]/$E$1</f>
        <v>8.2899999999999988E-2</v>
      </c>
    </row>
    <row r="479" spans="1:4">
      <c r="A479" s="29">
        <v>10</v>
      </c>
      <c r="B479" s="24">
        <v>26938</v>
      </c>
      <c r="C479" s="25">
        <v>7.22</v>
      </c>
      <c r="D479">
        <f>Table1[[#This Row],[Yield]]/$E$1</f>
        <v>7.22E-2</v>
      </c>
    </row>
    <row r="480" spans="1:4">
      <c r="A480" s="28">
        <v>11</v>
      </c>
      <c r="B480" s="24">
        <v>26969</v>
      </c>
      <c r="C480" s="25">
        <v>7.83</v>
      </c>
      <c r="D480">
        <f>Table1[[#This Row],[Yield]]/$E$1</f>
        <v>7.8299999999999995E-2</v>
      </c>
    </row>
    <row r="481" spans="1:4">
      <c r="A481" s="29">
        <v>12</v>
      </c>
      <c r="B481" s="24">
        <v>26999</v>
      </c>
      <c r="C481" s="25">
        <v>7.45</v>
      </c>
      <c r="D481">
        <f>Table1[[#This Row],[Yield]]/$E$1</f>
        <v>7.4499999999999997E-2</v>
      </c>
    </row>
    <row r="482" spans="1:4">
      <c r="A482" s="28">
        <v>1</v>
      </c>
      <c r="B482" s="24">
        <v>27030</v>
      </c>
      <c r="C482" s="25">
        <v>7.77</v>
      </c>
      <c r="D482">
        <f>Table1[[#This Row],[Yield]]/$E$1</f>
        <v>7.7699999999999991E-2</v>
      </c>
    </row>
    <row r="483" spans="1:4">
      <c r="A483" s="29">
        <v>2</v>
      </c>
      <c r="B483" s="24">
        <v>27061</v>
      </c>
      <c r="C483" s="25">
        <v>7.12</v>
      </c>
      <c r="D483">
        <f>Table1[[#This Row],[Yield]]/$E$1</f>
        <v>7.1199999999999999E-2</v>
      </c>
    </row>
    <row r="484" spans="1:4">
      <c r="A484" s="28">
        <v>3</v>
      </c>
      <c r="B484" s="24">
        <v>27089</v>
      </c>
      <c r="C484" s="25">
        <v>7.96</v>
      </c>
      <c r="D484">
        <f>Table1[[#This Row],[Yield]]/$E$1</f>
        <v>7.9600000000000004E-2</v>
      </c>
    </row>
    <row r="485" spans="1:4">
      <c r="A485" s="29">
        <v>4</v>
      </c>
      <c r="B485" s="24">
        <v>27120</v>
      </c>
      <c r="C485" s="25">
        <v>8.33</v>
      </c>
      <c r="D485">
        <f>Table1[[#This Row],[Yield]]/$E$1</f>
        <v>8.3299999999999999E-2</v>
      </c>
    </row>
    <row r="486" spans="1:4">
      <c r="A486" s="28">
        <v>5</v>
      </c>
      <c r="B486" s="24">
        <v>27150</v>
      </c>
      <c r="C486" s="25">
        <v>8.23</v>
      </c>
      <c r="D486">
        <f>Table1[[#This Row],[Yield]]/$E$1</f>
        <v>8.2299999999999998E-2</v>
      </c>
    </row>
    <row r="487" spans="1:4">
      <c r="A487" s="29">
        <v>6</v>
      </c>
      <c r="B487" s="24">
        <v>27181</v>
      </c>
      <c r="C487" s="25">
        <v>7.9</v>
      </c>
      <c r="D487">
        <f>Table1[[#This Row],[Yield]]/$E$1</f>
        <v>7.9000000000000001E-2</v>
      </c>
    </row>
    <row r="488" spans="1:4">
      <c r="A488" s="28">
        <v>7</v>
      </c>
      <c r="B488" s="24">
        <v>27211</v>
      </c>
      <c r="C488" s="25">
        <v>7.55</v>
      </c>
      <c r="D488">
        <f>Table1[[#This Row],[Yield]]/$E$1</f>
        <v>7.5499999999999998E-2</v>
      </c>
    </row>
    <row r="489" spans="1:4">
      <c r="A489" s="29">
        <v>8</v>
      </c>
      <c r="B489" s="24">
        <v>27242</v>
      </c>
      <c r="C489" s="25">
        <v>8.9600000000000009</v>
      </c>
      <c r="D489">
        <f>Table1[[#This Row],[Yield]]/$E$1</f>
        <v>8.9600000000000013E-2</v>
      </c>
    </row>
    <row r="490" spans="1:4">
      <c r="A490" s="28">
        <v>9</v>
      </c>
      <c r="B490" s="24">
        <v>27273</v>
      </c>
      <c r="C490" s="25">
        <v>8.06</v>
      </c>
      <c r="D490">
        <f>Table1[[#This Row],[Yield]]/$E$1</f>
        <v>8.0600000000000005E-2</v>
      </c>
    </row>
    <row r="491" spans="1:4">
      <c r="A491" s="29">
        <v>10</v>
      </c>
      <c r="B491" s="24">
        <v>27303</v>
      </c>
      <c r="C491" s="25">
        <v>7.46</v>
      </c>
      <c r="D491">
        <f>Table1[[#This Row],[Yield]]/$E$1</f>
        <v>7.46E-2</v>
      </c>
    </row>
    <row r="492" spans="1:4">
      <c r="A492" s="28">
        <v>11</v>
      </c>
      <c r="B492" s="24">
        <v>27334</v>
      </c>
      <c r="C492" s="25">
        <v>7.47</v>
      </c>
      <c r="D492">
        <f>Table1[[#This Row],[Yield]]/$E$1</f>
        <v>7.4700000000000003E-2</v>
      </c>
    </row>
    <row r="493" spans="1:4">
      <c r="A493" s="29">
        <v>12</v>
      </c>
      <c r="B493" s="24">
        <v>27364</v>
      </c>
      <c r="C493" s="25">
        <v>7.15</v>
      </c>
      <c r="D493">
        <f>Table1[[#This Row],[Yield]]/$E$1</f>
        <v>7.1500000000000008E-2</v>
      </c>
    </row>
    <row r="494" spans="1:4">
      <c r="A494" s="28">
        <v>1</v>
      </c>
      <c r="B494" s="24">
        <v>27395</v>
      </c>
      <c r="C494" s="25">
        <v>6.26</v>
      </c>
      <c r="D494">
        <f>Table1[[#This Row],[Yield]]/$E$1</f>
        <v>6.2600000000000003E-2</v>
      </c>
    </row>
    <row r="495" spans="1:4">
      <c r="A495" s="29">
        <v>2</v>
      </c>
      <c r="B495" s="24">
        <v>27426</v>
      </c>
      <c r="C495" s="25">
        <v>5.5</v>
      </c>
      <c r="D495">
        <f>Table1[[#This Row],[Yield]]/$E$1</f>
        <v>5.5E-2</v>
      </c>
    </row>
    <row r="496" spans="1:4">
      <c r="A496" s="28">
        <v>3</v>
      </c>
      <c r="B496" s="24">
        <v>27454</v>
      </c>
      <c r="C496" s="25">
        <v>5.49</v>
      </c>
      <c r="D496">
        <f>Table1[[#This Row],[Yield]]/$E$1</f>
        <v>5.4900000000000004E-2</v>
      </c>
    </row>
    <row r="497" spans="1:4">
      <c r="A497" s="29">
        <v>4</v>
      </c>
      <c r="B497" s="24">
        <v>27485</v>
      </c>
      <c r="C497" s="25">
        <v>5.61</v>
      </c>
      <c r="D497">
        <f>Table1[[#This Row],[Yield]]/$E$1</f>
        <v>5.6100000000000004E-2</v>
      </c>
    </row>
    <row r="498" spans="1:4">
      <c r="A498" s="28">
        <v>5</v>
      </c>
      <c r="B498" s="24">
        <v>27515</v>
      </c>
      <c r="C498" s="25">
        <v>5.23</v>
      </c>
      <c r="D498">
        <f>Table1[[#This Row],[Yield]]/$E$1</f>
        <v>5.2300000000000006E-2</v>
      </c>
    </row>
    <row r="499" spans="1:4">
      <c r="A499" s="29">
        <v>6</v>
      </c>
      <c r="B499" s="24">
        <v>27546</v>
      </c>
      <c r="C499" s="25">
        <v>5.34</v>
      </c>
      <c r="D499">
        <f>Table1[[#This Row],[Yield]]/$E$1</f>
        <v>5.3399999999999996E-2</v>
      </c>
    </row>
    <row r="500" spans="1:4">
      <c r="A500" s="28">
        <v>7</v>
      </c>
      <c r="B500" s="24">
        <v>27576</v>
      </c>
      <c r="C500" s="25">
        <v>6.13</v>
      </c>
      <c r="D500">
        <f>Table1[[#This Row],[Yield]]/$E$1</f>
        <v>6.13E-2</v>
      </c>
    </row>
    <row r="501" spans="1:4">
      <c r="A501" s="29">
        <v>8</v>
      </c>
      <c r="B501" s="24">
        <v>27607</v>
      </c>
      <c r="C501" s="25">
        <v>6.44</v>
      </c>
      <c r="D501">
        <f>Table1[[#This Row],[Yield]]/$E$1</f>
        <v>6.4399999999999999E-2</v>
      </c>
    </row>
    <row r="502" spans="1:4">
      <c r="A502" s="28">
        <v>9</v>
      </c>
      <c r="B502" s="24">
        <v>27638</v>
      </c>
      <c r="C502" s="25">
        <v>6.42</v>
      </c>
      <c r="D502">
        <f>Table1[[#This Row],[Yield]]/$E$1</f>
        <v>6.4199999999999993E-2</v>
      </c>
    </row>
    <row r="503" spans="1:4">
      <c r="A503" s="29">
        <v>10</v>
      </c>
      <c r="B503" s="24">
        <v>27668</v>
      </c>
      <c r="C503" s="25">
        <v>5.96</v>
      </c>
      <c r="D503">
        <f>Table1[[#This Row],[Yield]]/$E$1</f>
        <v>5.96E-2</v>
      </c>
    </row>
    <row r="504" spans="1:4">
      <c r="A504" s="28">
        <v>11</v>
      </c>
      <c r="B504" s="24">
        <v>27699</v>
      </c>
      <c r="C504" s="25">
        <v>5.48</v>
      </c>
      <c r="D504">
        <f>Table1[[#This Row],[Yield]]/$E$1</f>
        <v>5.4800000000000001E-2</v>
      </c>
    </row>
    <row r="505" spans="1:4">
      <c r="A505" s="29">
        <v>12</v>
      </c>
      <c r="B505" s="24">
        <v>27729</v>
      </c>
      <c r="C505" s="25">
        <v>5.44</v>
      </c>
      <c r="D505">
        <f>Table1[[#This Row],[Yield]]/$E$1</f>
        <v>5.4400000000000004E-2</v>
      </c>
    </row>
    <row r="506" spans="1:4">
      <c r="A506" s="28">
        <v>1</v>
      </c>
      <c r="B506" s="24">
        <v>27760</v>
      </c>
      <c r="C506" s="25">
        <v>4.87</v>
      </c>
      <c r="D506">
        <f>Table1[[#This Row],[Yield]]/$E$1</f>
        <v>4.87E-2</v>
      </c>
    </row>
    <row r="507" spans="1:4">
      <c r="A507" s="29">
        <v>2</v>
      </c>
      <c r="B507" s="24">
        <v>27791</v>
      </c>
      <c r="C507" s="25">
        <v>4.88</v>
      </c>
      <c r="D507">
        <f>Table1[[#This Row],[Yield]]/$E$1</f>
        <v>4.8799999999999996E-2</v>
      </c>
    </row>
    <row r="508" spans="1:4">
      <c r="A508" s="28">
        <v>3</v>
      </c>
      <c r="B508" s="24">
        <v>27820</v>
      </c>
      <c r="C508" s="25">
        <v>5</v>
      </c>
      <c r="D508">
        <f>Table1[[#This Row],[Yield]]/$E$1</f>
        <v>0.05</v>
      </c>
    </row>
    <row r="509" spans="1:4">
      <c r="A509" s="29">
        <v>4</v>
      </c>
      <c r="B509" s="24">
        <v>27851</v>
      </c>
      <c r="C509" s="25">
        <v>4.8600000000000003</v>
      </c>
      <c r="D509">
        <f>Table1[[#This Row],[Yield]]/$E$1</f>
        <v>4.8600000000000004E-2</v>
      </c>
    </row>
    <row r="510" spans="1:4">
      <c r="A510" s="28">
        <v>5</v>
      </c>
      <c r="B510" s="24">
        <v>27881</v>
      </c>
      <c r="C510" s="25">
        <v>5.2</v>
      </c>
      <c r="D510">
        <f>Table1[[#This Row],[Yield]]/$E$1</f>
        <v>5.2000000000000005E-2</v>
      </c>
    </row>
    <row r="511" spans="1:4">
      <c r="A511" s="29">
        <v>6</v>
      </c>
      <c r="B511" s="24">
        <v>27912</v>
      </c>
      <c r="C511" s="25">
        <v>5.41</v>
      </c>
      <c r="D511">
        <f>Table1[[#This Row],[Yield]]/$E$1</f>
        <v>5.4100000000000002E-2</v>
      </c>
    </row>
    <row r="512" spans="1:4">
      <c r="A512" s="28">
        <v>7</v>
      </c>
      <c r="B512" s="24">
        <v>27942</v>
      </c>
      <c r="C512" s="25">
        <v>5.23</v>
      </c>
      <c r="D512">
        <f>Table1[[#This Row],[Yield]]/$E$1</f>
        <v>5.2300000000000006E-2</v>
      </c>
    </row>
    <row r="513" spans="1:4">
      <c r="A513" s="29">
        <v>8</v>
      </c>
      <c r="B513" s="24">
        <v>27973</v>
      </c>
      <c r="C513" s="25">
        <v>5.14</v>
      </c>
      <c r="D513">
        <f>Table1[[#This Row],[Yield]]/$E$1</f>
        <v>5.1399999999999994E-2</v>
      </c>
    </row>
    <row r="514" spans="1:4">
      <c r="A514" s="28">
        <v>9</v>
      </c>
      <c r="B514" s="24">
        <v>28004</v>
      </c>
      <c r="C514" s="25">
        <v>5.08</v>
      </c>
      <c r="D514">
        <f>Table1[[#This Row],[Yield]]/$E$1</f>
        <v>5.0799999999999998E-2</v>
      </c>
    </row>
    <row r="515" spans="1:4">
      <c r="A515" s="29">
        <v>10</v>
      </c>
      <c r="B515" s="24">
        <v>28034</v>
      </c>
      <c r="C515" s="25">
        <v>4.92</v>
      </c>
      <c r="D515">
        <f>Table1[[#This Row],[Yield]]/$E$1</f>
        <v>4.9200000000000001E-2</v>
      </c>
    </row>
    <row r="516" spans="1:4">
      <c r="A516" s="28">
        <v>11</v>
      </c>
      <c r="B516" s="24">
        <v>28065</v>
      </c>
      <c r="C516" s="25">
        <v>4.75</v>
      </c>
      <c r="D516">
        <f>Table1[[#This Row],[Yield]]/$E$1</f>
        <v>4.7500000000000001E-2</v>
      </c>
    </row>
    <row r="517" spans="1:4">
      <c r="A517" s="29">
        <v>12</v>
      </c>
      <c r="B517" s="24">
        <v>28095</v>
      </c>
      <c r="C517" s="25">
        <v>4.3499999999999996</v>
      </c>
      <c r="D517">
        <f>Table1[[#This Row],[Yield]]/$E$1</f>
        <v>4.3499999999999997E-2</v>
      </c>
    </row>
    <row r="518" spans="1:4">
      <c r="A518" s="28">
        <v>1</v>
      </c>
      <c r="B518" s="24">
        <v>28126</v>
      </c>
      <c r="C518" s="25">
        <v>4.62</v>
      </c>
      <c r="D518">
        <f>Table1[[#This Row],[Yield]]/$E$1</f>
        <v>4.6199999999999998E-2</v>
      </c>
    </row>
    <row r="519" spans="1:4">
      <c r="A519" s="29">
        <v>2</v>
      </c>
      <c r="B519" s="24">
        <v>28157</v>
      </c>
      <c r="C519" s="25">
        <v>4.67</v>
      </c>
      <c r="D519">
        <f>Table1[[#This Row],[Yield]]/$E$1</f>
        <v>4.6699999999999998E-2</v>
      </c>
    </row>
    <row r="520" spans="1:4">
      <c r="A520" s="28">
        <v>3</v>
      </c>
      <c r="B520" s="24">
        <v>28185</v>
      </c>
      <c r="C520" s="25">
        <v>4.5999999999999996</v>
      </c>
      <c r="D520">
        <f>Table1[[#This Row],[Yield]]/$E$1</f>
        <v>4.5999999999999999E-2</v>
      </c>
    </row>
    <row r="521" spans="1:4">
      <c r="A521" s="29">
        <v>4</v>
      </c>
      <c r="B521" s="24">
        <v>28216</v>
      </c>
      <c r="C521" s="25">
        <v>4.54</v>
      </c>
      <c r="D521">
        <f>Table1[[#This Row],[Yield]]/$E$1</f>
        <v>4.5400000000000003E-2</v>
      </c>
    </row>
    <row r="522" spans="1:4">
      <c r="A522" s="28">
        <v>5</v>
      </c>
      <c r="B522" s="24">
        <v>28246</v>
      </c>
      <c r="C522" s="25">
        <v>4.96</v>
      </c>
      <c r="D522">
        <f>Table1[[#This Row],[Yield]]/$E$1</f>
        <v>4.9599999999999998E-2</v>
      </c>
    </row>
    <row r="523" spans="1:4">
      <c r="A523" s="29">
        <v>6</v>
      </c>
      <c r="B523" s="24">
        <v>28277</v>
      </c>
      <c r="C523" s="25">
        <v>5.0199999999999996</v>
      </c>
      <c r="D523">
        <f>Table1[[#This Row],[Yield]]/$E$1</f>
        <v>5.0199999999999995E-2</v>
      </c>
    </row>
    <row r="524" spans="1:4">
      <c r="A524" s="28">
        <v>7</v>
      </c>
      <c r="B524" s="24">
        <v>28307</v>
      </c>
      <c r="C524" s="25">
        <v>5.19</v>
      </c>
      <c r="D524">
        <f>Table1[[#This Row],[Yield]]/$E$1</f>
        <v>5.1900000000000002E-2</v>
      </c>
    </row>
    <row r="525" spans="1:4">
      <c r="A525" s="29">
        <v>8</v>
      </c>
      <c r="B525" s="24">
        <v>28338</v>
      </c>
      <c r="C525" s="25">
        <v>5.49</v>
      </c>
      <c r="D525">
        <f>Table1[[#This Row],[Yield]]/$E$1</f>
        <v>5.4900000000000004E-2</v>
      </c>
    </row>
    <row r="526" spans="1:4">
      <c r="A526" s="28">
        <v>9</v>
      </c>
      <c r="B526" s="24">
        <v>28369</v>
      </c>
      <c r="C526" s="25">
        <v>5.81</v>
      </c>
      <c r="D526">
        <f>Table1[[#This Row],[Yield]]/$E$1</f>
        <v>5.8099999999999999E-2</v>
      </c>
    </row>
    <row r="527" spans="1:4">
      <c r="A527" s="29">
        <v>10</v>
      </c>
      <c r="B527" s="24">
        <v>28399</v>
      </c>
      <c r="C527" s="25">
        <v>6.16</v>
      </c>
      <c r="D527">
        <f>Table1[[#This Row],[Yield]]/$E$1</f>
        <v>6.1600000000000002E-2</v>
      </c>
    </row>
    <row r="528" spans="1:4">
      <c r="A528" s="28">
        <v>11</v>
      </c>
      <c r="B528" s="24">
        <v>28430</v>
      </c>
      <c r="C528" s="25">
        <v>6.1</v>
      </c>
      <c r="D528">
        <f>Table1[[#This Row],[Yield]]/$E$1</f>
        <v>6.0999999999999999E-2</v>
      </c>
    </row>
    <row r="529" spans="1:4">
      <c r="A529" s="29">
        <v>12</v>
      </c>
      <c r="B529" s="24">
        <v>28460</v>
      </c>
      <c r="C529" s="25">
        <v>6.07</v>
      </c>
      <c r="D529">
        <f>Table1[[#This Row],[Yield]]/$E$1</f>
        <v>6.0700000000000004E-2</v>
      </c>
    </row>
    <row r="530" spans="1:4">
      <c r="A530" s="28">
        <v>1</v>
      </c>
      <c r="B530" s="24">
        <v>28491</v>
      </c>
      <c r="C530" s="25">
        <v>6.44</v>
      </c>
      <c r="D530">
        <f>Table1[[#This Row],[Yield]]/$E$1</f>
        <v>6.4399999999999999E-2</v>
      </c>
    </row>
    <row r="531" spans="1:4">
      <c r="A531" s="29">
        <v>2</v>
      </c>
      <c r="B531" s="24">
        <v>28522</v>
      </c>
      <c r="C531" s="25">
        <v>6.45</v>
      </c>
      <c r="D531">
        <f>Table1[[#This Row],[Yield]]/$E$1</f>
        <v>6.4500000000000002E-2</v>
      </c>
    </row>
    <row r="532" spans="1:4">
      <c r="A532" s="28">
        <v>3</v>
      </c>
      <c r="B532" s="24">
        <v>28550</v>
      </c>
      <c r="C532" s="25">
        <v>6.29</v>
      </c>
      <c r="D532">
        <f>Table1[[#This Row],[Yield]]/$E$1</f>
        <v>6.2899999999999998E-2</v>
      </c>
    </row>
    <row r="533" spans="1:4">
      <c r="A533" s="29">
        <v>4</v>
      </c>
      <c r="B533" s="24">
        <v>28581</v>
      </c>
      <c r="C533" s="25">
        <v>6.29</v>
      </c>
      <c r="D533">
        <f>Table1[[#This Row],[Yield]]/$E$1</f>
        <v>6.2899999999999998E-2</v>
      </c>
    </row>
    <row r="534" spans="1:4">
      <c r="A534" s="28">
        <v>5</v>
      </c>
      <c r="B534" s="24">
        <v>28611</v>
      </c>
      <c r="C534" s="25">
        <v>6.41</v>
      </c>
      <c r="D534">
        <f>Table1[[#This Row],[Yield]]/$E$1</f>
        <v>6.4100000000000004E-2</v>
      </c>
    </row>
    <row r="535" spans="1:4">
      <c r="A535" s="29">
        <v>6</v>
      </c>
      <c r="B535" s="24">
        <v>28642</v>
      </c>
      <c r="C535" s="25">
        <v>6.73</v>
      </c>
      <c r="D535">
        <f>Table1[[#This Row],[Yield]]/$E$1</f>
        <v>6.7299999999999999E-2</v>
      </c>
    </row>
    <row r="536" spans="1:4">
      <c r="A536" s="28">
        <v>7</v>
      </c>
      <c r="B536" s="24">
        <v>28672</v>
      </c>
      <c r="C536" s="25">
        <v>7.01</v>
      </c>
      <c r="D536">
        <f>Table1[[#This Row],[Yield]]/$E$1</f>
        <v>7.0099999999999996E-2</v>
      </c>
    </row>
    <row r="537" spans="1:4">
      <c r="A537" s="29">
        <v>8</v>
      </c>
      <c r="B537" s="24">
        <v>28703</v>
      </c>
      <c r="C537" s="25">
        <v>7.08</v>
      </c>
      <c r="D537">
        <f>Table1[[#This Row],[Yield]]/$E$1</f>
        <v>7.0800000000000002E-2</v>
      </c>
    </row>
    <row r="538" spans="1:4">
      <c r="A538" s="28">
        <v>9</v>
      </c>
      <c r="B538" s="24">
        <v>28734</v>
      </c>
      <c r="C538" s="25">
        <v>7.85</v>
      </c>
      <c r="D538">
        <f>Table1[[#This Row],[Yield]]/$E$1</f>
        <v>7.85E-2</v>
      </c>
    </row>
    <row r="539" spans="1:4">
      <c r="A539" s="29">
        <v>10</v>
      </c>
      <c r="B539" s="24">
        <v>28764</v>
      </c>
      <c r="C539" s="25">
        <v>7.99</v>
      </c>
      <c r="D539">
        <f>Table1[[#This Row],[Yield]]/$E$1</f>
        <v>7.9899999999999999E-2</v>
      </c>
    </row>
    <row r="540" spans="1:4">
      <c r="A540" s="28">
        <v>11</v>
      </c>
      <c r="B540" s="24">
        <v>28795</v>
      </c>
      <c r="C540" s="25">
        <v>8.64</v>
      </c>
      <c r="D540">
        <f>Table1[[#This Row],[Yield]]/$E$1</f>
        <v>8.6400000000000005E-2</v>
      </c>
    </row>
    <row r="541" spans="1:4">
      <c r="A541" s="29">
        <v>12</v>
      </c>
      <c r="B541" s="24">
        <v>28825</v>
      </c>
      <c r="C541" s="25">
        <v>9.08</v>
      </c>
      <c r="D541">
        <f>Table1[[#This Row],[Yield]]/$E$1</f>
        <v>9.0800000000000006E-2</v>
      </c>
    </row>
    <row r="542" spans="1:4">
      <c r="A542" s="28">
        <v>1</v>
      </c>
      <c r="B542" s="24">
        <v>28856</v>
      </c>
      <c r="C542" s="25">
        <v>9.35</v>
      </c>
      <c r="D542">
        <f>Table1[[#This Row],[Yield]]/$E$1</f>
        <v>9.35E-2</v>
      </c>
    </row>
    <row r="543" spans="1:4">
      <c r="A543" s="29">
        <v>2</v>
      </c>
      <c r="B543" s="24">
        <v>28887</v>
      </c>
      <c r="C543" s="25">
        <v>9.32</v>
      </c>
      <c r="D543">
        <f>Table1[[#This Row],[Yield]]/$E$1</f>
        <v>9.3200000000000005E-2</v>
      </c>
    </row>
    <row r="544" spans="1:4">
      <c r="A544" s="28">
        <v>3</v>
      </c>
      <c r="B544" s="24">
        <v>28915</v>
      </c>
      <c r="C544" s="25">
        <v>9.48</v>
      </c>
      <c r="D544">
        <f>Table1[[#This Row],[Yield]]/$E$1</f>
        <v>9.4800000000000009E-2</v>
      </c>
    </row>
    <row r="545" spans="1:4">
      <c r="A545" s="29">
        <v>4</v>
      </c>
      <c r="B545" s="24">
        <v>28946</v>
      </c>
      <c r="C545" s="25">
        <v>9.4600000000000009</v>
      </c>
      <c r="D545">
        <f>Table1[[#This Row],[Yield]]/$E$1</f>
        <v>9.4600000000000004E-2</v>
      </c>
    </row>
    <row r="546" spans="1:4">
      <c r="A546" s="28">
        <v>5</v>
      </c>
      <c r="B546" s="24">
        <v>28976</v>
      </c>
      <c r="C546" s="25">
        <v>9.61</v>
      </c>
      <c r="D546">
        <f>Table1[[#This Row],[Yield]]/$E$1</f>
        <v>9.6099999999999991E-2</v>
      </c>
    </row>
    <row r="547" spans="1:4">
      <c r="A547" s="29">
        <v>6</v>
      </c>
      <c r="B547" s="24">
        <v>29007</v>
      </c>
      <c r="C547" s="25">
        <v>9.06</v>
      </c>
      <c r="D547">
        <f>Table1[[#This Row],[Yield]]/$E$1</f>
        <v>9.06E-2</v>
      </c>
    </row>
    <row r="548" spans="1:4">
      <c r="A548" s="28">
        <v>7</v>
      </c>
      <c r="B548" s="24">
        <v>29037</v>
      </c>
      <c r="C548" s="25">
        <v>9.24</v>
      </c>
      <c r="D548">
        <f>Table1[[#This Row],[Yield]]/$E$1</f>
        <v>9.2399999999999996E-2</v>
      </c>
    </row>
    <row r="549" spans="1:4">
      <c r="A549" s="29">
        <v>8</v>
      </c>
      <c r="B549" s="24">
        <v>29068</v>
      </c>
      <c r="C549" s="25">
        <v>9.52</v>
      </c>
      <c r="D549">
        <f>Table1[[#This Row],[Yield]]/$E$1</f>
        <v>9.5199999999999993E-2</v>
      </c>
    </row>
    <row r="550" spans="1:4">
      <c r="A550" s="28">
        <v>9</v>
      </c>
      <c r="B550" s="24">
        <v>29099</v>
      </c>
      <c r="C550" s="25">
        <v>10.26</v>
      </c>
      <c r="D550">
        <f>Table1[[#This Row],[Yield]]/$E$1</f>
        <v>0.1026</v>
      </c>
    </row>
    <row r="551" spans="1:4">
      <c r="A551" s="29">
        <v>10</v>
      </c>
      <c r="B551" s="24">
        <v>29129</v>
      </c>
      <c r="C551" s="25">
        <v>11.7</v>
      </c>
      <c r="D551">
        <f>Table1[[#This Row],[Yield]]/$E$1</f>
        <v>0.11699999999999999</v>
      </c>
    </row>
    <row r="552" spans="1:4">
      <c r="A552" s="28">
        <v>11</v>
      </c>
      <c r="B552" s="24">
        <v>29160</v>
      </c>
      <c r="C552" s="25">
        <v>11.79</v>
      </c>
      <c r="D552">
        <f>Table1[[#This Row],[Yield]]/$E$1</f>
        <v>0.11789999999999999</v>
      </c>
    </row>
    <row r="553" spans="1:4">
      <c r="A553" s="29">
        <v>12</v>
      </c>
      <c r="B553" s="24">
        <v>29190</v>
      </c>
      <c r="C553" s="25">
        <v>12.04</v>
      </c>
      <c r="D553">
        <f>Table1[[#This Row],[Yield]]/$E$1</f>
        <v>0.12039999999999999</v>
      </c>
    </row>
    <row r="554" spans="1:4">
      <c r="A554" s="28">
        <v>1</v>
      </c>
      <c r="B554" s="24">
        <v>29221</v>
      </c>
      <c r="C554" s="25">
        <v>12</v>
      </c>
      <c r="D554">
        <f>Table1[[#This Row],[Yield]]/$E$1</f>
        <v>0.12</v>
      </c>
    </row>
    <row r="555" spans="1:4">
      <c r="A555" s="29">
        <v>2</v>
      </c>
      <c r="B555" s="24">
        <v>29252</v>
      </c>
      <c r="C555" s="25">
        <v>12.86</v>
      </c>
      <c r="D555">
        <f>Table1[[#This Row],[Yield]]/$E$1</f>
        <v>0.12859999999999999</v>
      </c>
    </row>
    <row r="556" spans="1:4">
      <c r="A556" s="28">
        <v>3</v>
      </c>
      <c r="B556" s="24">
        <v>29281</v>
      </c>
      <c r="C556" s="25">
        <v>15.2</v>
      </c>
      <c r="D556">
        <f>Table1[[#This Row],[Yield]]/$E$1</f>
        <v>0.152</v>
      </c>
    </row>
    <row r="557" spans="1:4">
      <c r="A557" s="29">
        <v>4</v>
      </c>
      <c r="B557" s="24">
        <v>29312</v>
      </c>
      <c r="C557" s="25">
        <v>13.2</v>
      </c>
      <c r="D557">
        <f>Table1[[#This Row],[Yield]]/$E$1</f>
        <v>0.13200000000000001</v>
      </c>
    </row>
    <row r="558" spans="1:4">
      <c r="A558" s="28">
        <v>5</v>
      </c>
      <c r="B558" s="24">
        <v>29342</v>
      </c>
      <c r="C558" s="25">
        <v>8.58</v>
      </c>
      <c r="D558">
        <f>Table1[[#This Row],[Yield]]/$E$1</f>
        <v>8.5800000000000001E-2</v>
      </c>
    </row>
    <row r="559" spans="1:4">
      <c r="A559" s="29">
        <v>6</v>
      </c>
      <c r="B559" s="24">
        <v>29373</v>
      </c>
      <c r="C559" s="25">
        <v>7.07</v>
      </c>
      <c r="D559">
        <f>Table1[[#This Row],[Yield]]/$E$1</f>
        <v>7.0699999999999999E-2</v>
      </c>
    </row>
    <row r="560" spans="1:4">
      <c r="A560" s="28">
        <v>7</v>
      </c>
      <c r="B560" s="24">
        <v>29403</v>
      </c>
      <c r="C560" s="25">
        <v>8.06</v>
      </c>
      <c r="D560">
        <f>Table1[[#This Row],[Yield]]/$E$1</f>
        <v>8.0600000000000005E-2</v>
      </c>
    </row>
    <row r="561" spans="1:4">
      <c r="A561" s="29">
        <v>8</v>
      </c>
      <c r="B561" s="24">
        <v>29434</v>
      </c>
      <c r="C561" s="25">
        <v>9.1300000000000008</v>
      </c>
      <c r="D561">
        <f>Table1[[#This Row],[Yield]]/$E$1</f>
        <v>9.1300000000000006E-2</v>
      </c>
    </row>
    <row r="562" spans="1:4">
      <c r="A562" s="28">
        <v>9</v>
      </c>
      <c r="B562" s="24">
        <v>29465</v>
      </c>
      <c r="C562" s="25">
        <v>10.27</v>
      </c>
      <c r="D562">
        <f>Table1[[#This Row],[Yield]]/$E$1</f>
        <v>0.1027</v>
      </c>
    </row>
    <row r="563" spans="1:4">
      <c r="A563" s="29">
        <v>10</v>
      </c>
      <c r="B563" s="24">
        <v>29495</v>
      </c>
      <c r="C563" s="25">
        <v>11.62</v>
      </c>
      <c r="D563">
        <f>Table1[[#This Row],[Yield]]/$E$1</f>
        <v>0.1162</v>
      </c>
    </row>
    <row r="564" spans="1:4">
      <c r="A564" s="28">
        <v>11</v>
      </c>
      <c r="B564" s="24">
        <v>29526</v>
      </c>
      <c r="C564" s="25">
        <v>13.73</v>
      </c>
      <c r="D564">
        <f>Table1[[#This Row],[Yield]]/$E$1</f>
        <v>0.13730000000000001</v>
      </c>
    </row>
    <row r="565" spans="1:4">
      <c r="A565" s="29">
        <v>12</v>
      </c>
      <c r="B565" s="24">
        <v>29556</v>
      </c>
      <c r="C565" s="25">
        <v>15.49</v>
      </c>
      <c r="D565">
        <f>Table1[[#This Row],[Yield]]/$E$1</f>
        <v>0.15490000000000001</v>
      </c>
    </row>
    <row r="566" spans="1:4">
      <c r="A566" s="28">
        <v>1</v>
      </c>
      <c r="B566" s="24">
        <v>29587</v>
      </c>
      <c r="C566" s="25">
        <v>15.02</v>
      </c>
      <c r="D566">
        <f>Table1[[#This Row],[Yield]]/$E$1</f>
        <v>0.1502</v>
      </c>
    </row>
    <row r="567" spans="1:4">
      <c r="A567" s="29">
        <v>2</v>
      </c>
      <c r="B567" s="24">
        <v>29618</v>
      </c>
      <c r="C567" s="25">
        <v>14.79</v>
      </c>
      <c r="D567">
        <f>Table1[[#This Row],[Yield]]/$E$1</f>
        <v>0.1479</v>
      </c>
    </row>
    <row r="568" spans="1:4">
      <c r="A568" s="28">
        <v>3</v>
      </c>
      <c r="B568" s="24">
        <v>29646</v>
      </c>
      <c r="C568" s="25">
        <v>13.36</v>
      </c>
      <c r="D568">
        <f>Table1[[#This Row],[Yield]]/$E$1</f>
        <v>0.1336</v>
      </c>
    </row>
    <row r="569" spans="1:4">
      <c r="A569" s="29">
        <v>4</v>
      </c>
      <c r="B569" s="24">
        <v>29677</v>
      </c>
      <c r="C569" s="25">
        <v>13.69</v>
      </c>
      <c r="D569">
        <f>Table1[[#This Row],[Yield]]/$E$1</f>
        <v>0.13689999999999999</v>
      </c>
    </row>
    <row r="570" spans="1:4">
      <c r="A570" s="28">
        <v>5</v>
      </c>
      <c r="B570" s="24">
        <v>29707</v>
      </c>
      <c r="C570" s="25">
        <v>16.3</v>
      </c>
      <c r="D570">
        <f>Table1[[#This Row],[Yield]]/$E$1</f>
        <v>0.16300000000000001</v>
      </c>
    </row>
    <row r="571" spans="1:4">
      <c r="A571" s="29">
        <v>6</v>
      </c>
      <c r="B571" s="24">
        <v>29738</v>
      </c>
      <c r="C571" s="25">
        <v>14.73</v>
      </c>
      <c r="D571">
        <f>Table1[[#This Row],[Yield]]/$E$1</f>
        <v>0.14730000000000001</v>
      </c>
    </row>
    <row r="572" spans="1:4">
      <c r="A572" s="28">
        <v>7</v>
      </c>
      <c r="B572" s="24">
        <v>29768</v>
      </c>
      <c r="C572" s="25">
        <v>14.95</v>
      </c>
      <c r="D572">
        <f>Table1[[#This Row],[Yield]]/$E$1</f>
        <v>0.14949999999999999</v>
      </c>
    </row>
    <row r="573" spans="1:4">
      <c r="A573" s="29">
        <v>8</v>
      </c>
      <c r="B573" s="24">
        <v>29799</v>
      </c>
      <c r="C573" s="25">
        <v>15.51</v>
      </c>
      <c r="D573">
        <f>Table1[[#This Row],[Yield]]/$E$1</f>
        <v>0.15509999999999999</v>
      </c>
    </row>
    <row r="574" spans="1:4">
      <c r="A574" s="28">
        <v>9</v>
      </c>
      <c r="B574" s="24">
        <v>29830</v>
      </c>
      <c r="C574" s="25">
        <v>14.7</v>
      </c>
      <c r="D574">
        <f>Table1[[#This Row],[Yield]]/$E$1</f>
        <v>0.14699999999999999</v>
      </c>
    </row>
    <row r="575" spans="1:4">
      <c r="A575" s="29">
        <v>10</v>
      </c>
      <c r="B575" s="24">
        <v>29860</v>
      </c>
      <c r="C575" s="25">
        <v>13.54</v>
      </c>
      <c r="D575">
        <f>Table1[[#This Row],[Yield]]/$E$1</f>
        <v>0.13539999999999999</v>
      </c>
    </row>
    <row r="576" spans="1:4">
      <c r="A576" s="28">
        <v>11</v>
      </c>
      <c r="B576" s="24">
        <v>29891</v>
      </c>
      <c r="C576" s="25">
        <v>10.86</v>
      </c>
      <c r="D576">
        <f>Table1[[#This Row],[Yield]]/$E$1</f>
        <v>0.10859999999999999</v>
      </c>
    </row>
    <row r="577" spans="1:4">
      <c r="A577" s="29">
        <v>12</v>
      </c>
      <c r="B577" s="24">
        <v>29921</v>
      </c>
      <c r="C577" s="25">
        <v>10.85</v>
      </c>
      <c r="D577">
        <f>Table1[[#This Row],[Yield]]/$E$1</f>
        <v>0.1085</v>
      </c>
    </row>
    <row r="578" spans="1:4">
      <c r="A578" s="28">
        <v>1</v>
      </c>
      <c r="B578" s="24">
        <v>29952</v>
      </c>
      <c r="C578" s="25">
        <v>12.28</v>
      </c>
      <c r="D578">
        <f>Table1[[#This Row],[Yield]]/$E$1</f>
        <v>0.12279999999999999</v>
      </c>
    </row>
    <row r="579" spans="1:4">
      <c r="A579" s="29">
        <v>2</v>
      </c>
      <c r="B579" s="24">
        <v>29983</v>
      </c>
      <c r="C579" s="25">
        <v>13.48</v>
      </c>
      <c r="D579">
        <f>Table1[[#This Row],[Yield]]/$E$1</f>
        <v>0.1348</v>
      </c>
    </row>
    <row r="580" spans="1:4">
      <c r="A580" s="28">
        <v>3</v>
      </c>
      <c r="B580" s="24">
        <v>30011</v>
      </c>
      <c r="C580" s="25">
        <v>12.68</v>
      </c>
      <c r="D580">
        <f>Table1[[#This Row],[Yield]]/$E$1</f>
        <v>0.1268</v>
      </c>
    </row>
    <row r="581" spans="1:4">
      <c r="A581" s="29">
        <v>4</v>
      </c>
      <c r="B581" s="24">
        <v>30042</v>
      </c>
      <c r="C581" s="25">
        <v>12.7</v>
      </c>
      <c r="D581">
        <f>Table1[[#This Row],[Yield]]/$E$1</f>
        <v>0.127</v>
      </c>
    </row>
    <row r="582" spans="1:4">
      <c r="A582" s="28">
        <v>5</v>
      </c>
      <c r="B582" s="24">
        <v>30072</v>
      </c>
      <c r="C582" s="25">
        <v>12.09</v>
      </c>
      <c r="D582">
        <f>Table1[[#This Row],[Yield]]/$E$1</f>
        <v>0.12089999999999999</v>
      </c>
    </row>
    <row r="583" spans="1:4">
      <c r="A583" s="29">
        <v>6</v>
      </c>
      <c r="B583" s="24">
        <v>30103</v>
      </c>
      <c r="C583" s="25">
        <v>12.47</v>
      </c>
      <c r="D583">
        <f>Table1[[#This Row],[Yield]]/$E$1</f>
        <v>0.12470000000000001</v>
      </c>
    </row>
    <row r="584" spans="1:4">
      <c r="A584" s="28">
        <v>7</v>
      </c>
      <c r="B584" s="24">
        <v>30133</v>
      </c>
      <c r="C584" s="25">
        <v>11.35</v>
      </c>
      <c r="D584">
        <f>Table1[[#This Row],[Yield]]/$E$1</f>
        <v>0.11349999999999999</v>
      </c>
    </row>
    <row r="585" spans="1:4">
      <c r="A585" s="29">
        <v>8</v>
      </c>
      <c r="B585" s="24">
        <v>30164</v>
      </c>
      <c r="C585" s="25">
        <v>8.68</v>
      </c>
      <c r="D585">
        <f>Table1[[#This Row],[Yield]]/$E$1</f>
        <v>8.6800000000000002E-2</v>
      </c>
    </row>
    <row r="586" spans="1:4">
      <c r="A586" s="28">
        <v>9</v>
      </c>
      <c r="B586" s="24">
        <v>30195</v>
      </c>
      <c r="C586" s="25">
        <v>7.92</v>
      </c>
      <c r="D586">
        <f>Table1[[#This Row],[Yield]]/$E$1</f>
        <v>7.9199999999999993E-2</v>
      </c>
    </row>
    <row r="587" spans="1:4">
      <c r="A587" s="29">
        <v>10</v>
      </c>
      <c r="B587" s="24">
        <v>30225</v>
      </c>
      <c r="C587" s="25">
        <v>7.71</v>
      </c>
      <c r="D587">
        <f>Table1[[#This Row],[Yield]]/$E$1</f>
        <v>7.7100000000000002E-2</v>
      </c>
    </row>
    <row r="588" spans="1:4">
      <c r="A588" s="28">
        <v>11</v>
      </c>
      <c r="B588" s="24">
        <v>30256</v>
      </c>
      <c r="C588" s="25">
        <v>8.07</v>
      </c>
      <c r="D588">
        <f>Table1[[#This Row],[Yield]]/$E$1</f>
        <v>8.0700000000000008E-2</v>
      </c>
    </row>
    <row r="589" spans="1:4">
      <c r="A589" s="29">
        <v>12</v>
      </c>
      <c r="B589" s="24">
        <v>30286</v>
      </c>
      <c r="C589" s="25">
        <v>7.94</v>
      </c>
      <c r="D589">
        <f>Table1[[#This Row],[Yield]]/$E$1</f>
        <v>7.9399999999999998E-2</v>
      </c>
    </row>
    <row r="590" spans="1:4">
      <c r="A590" s="28">
        <v>1</v>
      </c>
      <c r="B590" s="24">
        <v>30317</v>
      </c>
      <c r="C590" s="25">
        <v>7.86</v>
      </c>
      <c r="D590">
        <f>Table1[[#This Row],[Yield]]/$E$1</f>
        <v>7.8600000000000003E-2</v>
      </c>
    </row>
    <row r="591" spans="1:4">
      <c r="A591" s="29">
        <v>2</v>
      </c>
      <c r="B591" s="24">
        <v>30348</v>
      </c>
      <c r="C591" s="25">
        <v>8.11</v>
      </c>
      <c r="D591">
        <f>Table1[[#This Row],[Yield]]/$E$1</f>
        <v>8.1099999999999992E-2</v>
      </c>
    </row>
    <row r="592" spans="1:4">
      <c r="A592" s="28">
        <v>3</v>
      </c>
      <c r="B592" s="24">
        <v>30376</v>
      </c>
      <c r="C592" s="25">
        <v>8.35</v>
      </c>
      <c r="D592">
        <f>Table1[[#This Row],[Yield]]/$E$1</f>
        <v>8.3499999999999991E-2</v>
      </c>
    </row>
    <row r="593" spans="1:4">
      <c r="A593" s="29">
        <v>4</v>
      </c>
      <c r="B593" s="24">
        <v>30407</v>
      </c>
      <c r="C593" s="25">
        <v>8.2100000000000009</v>
      </c>
      <c r="D593">
        <f>Table1[[#This Row],[Yield]]/$E$1</f>
        <v>8.2100000000000006E-2</v>
      </c>
    </row>
    <row r="594" spans="1:4">
      <c r="A594" s="28">
        <v>5</v>
      </c>
      <c r="B594" s="24">
        <v>30437</v>
      </c>
      <c r="C594" s="25">
        <v>8.19</v>
      </c>
      <c r="D594">
        <f>Table1[[#This Row],[Yield]]/$E$1</f>
        <v>8.1900000000000001E-2</v>
      </c>
    </row>
    <row r="595" spans="1:4">
      <c r="A595" s="29">
        <v>6</v>
      </c>
      <c r="B595" s="24">
        <v>30468</v>
      </c>
      <c r="C595" s="25">
        <v>8.7899999999999991</v>
      </c>
      <c r="D595">
        <f>Table1[[#This Row],[Yield]]/$E$1</f>
        <v>8.7899999999999992E-2</v>
      </c>
    </row>
    <row r="596" spans="1:4">
      <c r="A596" s="28">
        <v>7</v>
      </c>
      <c r="B596" s="24">
        <v>30498</v>
      </c>
      <c r="C596" s="25">
        <v>9.08</v>
      </c>
      <c r="D596">
        <f>Table1[[#This Row],[Yield]]/$E$1</f>
        <v>9.0800000000000006E-2</v>
      </c>
    </row>
    <row r="597" spans="1:4">
      <c r="A597" s="29">
        <v>8</v>
      </c>
      <c r="B597" s="24">
        <v>30529</v>
      </c>
      <c r="C597" s="25">
        <v>9.34</v>
      </c>
      <c r="D597">
        <f>Table1[[#This Row],[Yield]]/$E$1</f>
        <v>9.3399999999999997E-2</v>
      </c>
    </row>
    <row r="598" spans="1:4">
      <c r="A598" s="28">
        <v>9</v>
      </c>
      <c r="B598" s="24">
        <v>30560</v>
      </c>
      <c r="C598" s="25">
        <v>9</v>
      </c>
      <c r="D598">
        <f>Table1[[#This Row],[Yield]]/$E$1</f>
        <v>0.09</v>
      </c>
    </row>
    <row r="599" spans="1:4">
      <c r="A599" s="29">
        <v>10</v>
      </c>
      <c r="B599" s="24">
        <v>30590</v>
      </c>
      <c r="C599" s="25">
        <v>8.64</v>
      </c>
      <c r="D599">
        <f>Table1[[#This Row],[Yield]]/$E$1</f>
        <v>8.6400000000000005E-2</v>
      </c>
    </row>
    <row r="600" spans="1:4">
      <c r="A600" s="28">
        <v>11</v>
      </c>
      <c r="B600" s="24">
        <v>30621</v>
      </c>
      <c r="C600" s="25">
        <v>8.76</v>
      </c>
      <c r="D600">
        <f>Table1[[#This Row],[Yield]]/$E$1</f>
        <v>8.7599999999999997E-2</v>
      </c>
    </row>
    <row r="601" spans="1:4">
      <c r="A601" s="29">
        <v>12</v>
      </c>
      <c r="B601" s="24">
        <v>30651</v>
      </c>
      <c r="C601" s="25">
        <v>9</v>
      </c>
      <c r="D601">
        <f>Table1[[#This Row],[Yield]]/$E$1</f>
        <v>0.09</v>
      </c>
    </row>
    <row r="602" spans="1:4">
      <c r="A602" s="28">
        <v>1</v>
      </c>
      <c r="B602" s="24">
        <v>30682</v>
      </c>
      <c r="C602" s="25">
        <v>8.9</v>
      </c>
      <c r="D602">
        <f>Table1[[#This Row],[Yield]]/$E$1</f>
        <v>8.900000000000001E-2</v>
      </c>
    </row>
    <row r="603" spans="1:4">
      <c r="A603" s="29">
        <v>2</v>
      </c>
      <c r="B603" s="24">
        <v>30713</v>
      </c>
      <c r="C603" s="25">
        <v>9.09</v>
      </c>
      <c r="D603">
        <f>Table1[[#This Row],[Yield]]/$E$1</f>
        <v>9.0899999999999995E-2</v>
      </c>
    </row>
    <row r="604" spans="1:4">
      <c r="A604" s="28">
        <v>3</v>
      </c>
      <c r="B604" s="24">
        <v>30742</v>
      </c>
      <c r="C604" s="25">
        <v>9.52</v>
      </c>
      <c r="D604">
        <f>Table1[[#This Row],[Yield]]/$E$1</f>
        <v>9.5199999999999993E-2</v>
      </c>
    </row>
    <row r="605" spans="1:4">
      <c r="A605" s="29">
        <v>4</v>
      </c>
      <c r="B605" s="24">
        <v>30773</v>
      </c>
      <c r="C605" s="25">
        <v>9.69</v>
      </c>
      <c r="D605">
        <f>Table1[[#This Row],[Yield]]/$E$1</f>
        <v>9.69E-2</v>
      </c>
    </row>
    <row r="606" spans="1:4">
      <c r="A606" s="28">
        <v>5</v>
      </c>
      <c r="B606" s="24">
        <v>30803</v>
      </c>
      <c r="C606" s="25">
        <v>9.83</v>
      </c>
      <c r="D606">
        <f>Table1[[#This Row],[Yield]]/$E$1</f>
        <v>9.8299999999999998E-2</v>
      </c>
    </row>
    <row r="607" spans="1:4">
      <c r="A607" s="29">
        <v>6</v>
      </c>
      <c r="B607" s="24">
        <v>30834</v>
      </c>
      <c r="C607" s="25">
        <v>9.8699999999999992</v>
      </c>
      <c r="D607">
        <f>Table1[[#This Row],[Yield]]/$E$1</f>
        <v>9.8699999999999996E-2</v>
      </c>
    </row>
    <row r="608" spans="1:4">
      <c r="A608" s="28">
        <v>7</v>
      </c>
      <c r="B608" s="24">
        <v>30864</v>
      </c>
      <c r="C608" s="25">
        <v>10.119999999999999</v>
      </c>
      <c r="D608">
        <f>Table1[[#This Row],[Yield]]/$E$1</f>
        <v>0.1012</v>
      </c>
    </row>
    <row r="609" spans="1:4">
      <c r="A609" s="29">
        <v>8</v>
      </c>
      <c r="B609" s="24">
        <v>30895</v>
      </c>
      <c r="C609" s="25">
        <v>10.47</v>
      </c>
      <c r="D609">
        <f>Table1[[#This Row],[Yield]]/$E$1</f>
        <v>0.1047</v>
      </c>
    </row>
    <row r="610" spans="1:4">
      <c r="A610" s="28">
        <v>9</v>
      </c>
      <c r="B610" s="24">
        <v>30926</v>
      </c>
      <c r="C610" s="25">
        <v>10.37</v>
      </c>
      <c r="D610">
        <f>Table1[[#This Row],[Yield]]/$E$1</f>
        <v>0.10369999999999999</v>
      </c>
    </row>
    <row r="611" spans="1:4">
      <c r="A611" s="29">
        <v>10</v>
      </c>
      <c r="B611" s="24">
        <v>30956</v>
      </c>
      <c r="C611" s="25">
        <v>9.74</v>
      </c>
      <c r="D611">
        <f>Table1[[#This Row],[Yield]]/$E$1</f>
        <v>9.74E-2</v>
      </c>
    </row>
    <row r="612" spans="1:4">
      <c r="A612" s="28">
        <v>11</v>
      </c>
      <c r="B612" s="24">
        <v>30987</v>
      </c>
      <c r="C612" s="25">
        <v>8.61</v>
      </c>
      <c r="D612">
        <f>Table1[[#This Row],[Yield]]/$E$1</f>
        <v>8.6099999999999996E-2</v>
      </c>
    </row>
    <row r="613" spans="1:4">
      <c r="A613" s="30">
        <v>12</v>
      </c>
      <c r="B613" s="24">
        <v>31017</v>
      </c>
      <c r="C613" s="25">
        <v>8.06</v>
      </c>
      <c r="D613">
        <f>Table1[[#This Row],[Yield]]/$E$1</f>
        <v>8.0600000000000005E-2</v>
      </c>
    </row>
    <row r="614" spans="1:4">
      <c r="A614" s="28">
        <v>1</v>
      </c>
      <c r="B614" s="24">
        <v>31048</v>
      </c>
      <c r="C614" s="25">
        <v>7.76</v>
      </c>
      <c r="D614">
        <f>Table1[[#This Row],[Yield]]/$E$1</f>
        <v>7.7600000000000002E-2</v>
      </c>
    </row>
    <row r="615" spans="1:4">
      <c r="A615" s="29">
        <v>2</v>
      </c>
      <c r="B615" s="24">
        <v>31079</v>
      </c>
      <c r="C615" s="25">
        <v>8.27</v>
      </c>
      <c r="D615">
        <f>Table1[[#This Row],[Yield]]/$E$1</f>
        <v>8.2699999999999996E-2</v>
      </c>
    </row>
    <row r="616" spans="1:4">
      <c r="A616" s="28">
        <v>3</v>
      </c>
      <c r="B616" s="24">
        <v>31107</v>
      </c>
      <c r="C616" s="25">
        <v>8.52</v>
      </c>
      <c r="D616">
        <f>Table1[[#This Row],[Yield]]/$E$1</f>
        <v>8.5199999999999998E-2</v>
      </c>
    </row>
    <row r="617" spans="1:4">
      <c r="A617" s="29">
        <v>4</v>
      </c>
      <c r="B617" s="24">
        <v>31138</v>
      </c>
      <c r="C617" s="25">
        <v>7.95</v>
      </c>
      <c r="D617">
        <f>Table1[[#This Row],[Yield]]/$E$1</f>
        <v>7.9500000000000001E-2</v>
      </c>
    </row>
    <row r="618" spans="1:4">
      <c r="A618" s="28">
        <v>5</v>
      </c>
      <c r="B618" s="24">
        <v>31168</v>
      </c>
      <c r="C618" s="25">
        <v>7.48</v>
      </c>
      <c r="D618">
        <f>Table1[[#This Row],[Yield]]/$E$1</f>
        <v>7.4800000000000005E-2</v>
      </c>
    </row>
    <row r="619" spans="1:4">
      <c r="A619" s="29">
        <v>6</v>
      </c>
      <c r="B619" s="24">
        <v>31199</v>
      </c>
      <c r="C619" s="25">
        <v>6.95</v>
      </c>
      <c r="D619">
        <f>Table1[[#This Row],[Yield]]/$E$1</f>
        <v>6.9500000000000006E-2</v>
      </c>
    </row>
    <row r="620" spans="1:4">
      <c r="A620" s="28">
        <v>7</v>
      </c>
      <c r="B620" s="24">
        <v>31229</v>
      </c>
      <c r="C620" s="25">
        <v>7.08</v>
      </c>
      <c r="D620">
        <f>Table1[[#This Row],[Yield]]/$E$1</f>
        <v>7.0800000000000002E-2</v>
      </c>
    </row>
    <row r="621" spans="1:4">
      <c r="A621" s="29">
        <v>8</v>
      </c>
      <c r="B621" s="24">
        <v>31260</v>
      </c>
      <c r="C621" s="25">
        <v>7.14</v>
      </c>
      <c r="D621">
        <f>Table1[[#This Row],[Yield]]/$E$1</f>
        <v>7.1399999999999991E-2</v>
      </c>
    </row>
    <row r="622" spans="1:4">
      <c r="A622" s="28">
        <v>9</v>
      </c>
      <c r="B622" s="24">
        <v>31291</v>
      </c>
      <c r="C622" s="25">
        <v>7.1</v>
      </c>
      <c r="D622">
        <f>Table1[[#This Row],[Yield]]/$E$1</f>
        <v>7.0999999999999994E-2</v>
      </c>
    </row>
    <row r="623" spans="1:4">
      <c r="A623" s="29">
        <v>10</v>
      </c>
      <c r="B623" s="24">
        <v>31321</v>
      </c>
      <c r="C623" s="25">
        <v>7.16</v>
      </c>
      <c r="D623">
        <f>Table1[[#This Row],[Yield]]/$E$1</f>
        <v>7.1599999999999997E-2</v>
      </c>
    </row>
    <row r="624" spans="1:4">
      <c r="A624" s="28">
        <v>11</v>
      </c>
      <c r="B624" s="24">
        <v>31352</v>
      </c>
      <c r="C624" s="25">
        <v>7.24</v>
      </c>
      <c r="D624">
        <f>Table1[[#This Row],[Yield]]/$E$1</f>
        <v>7.2400000000000006E-2</v>
      </c>
    </row>
    <row r="625" spans="1:4">
      <c r="A625" s="29">
        <v>12</v>
      </c>
      <c r="B625" s="24">
        <v>31382</v>
      </c>
      <c r="C625" s="25">
        <v>7.1</v>
      </c>
      <c r="D625">
        <f>Table1[[#This Row],[Yield]]/$E$1</f>
        <v>7.0999999999999994E-2</v>
      </c>
    </row>
    <row r="626" spans="1:4">
      <c r="A626" s="28">
        <v>1</v>
      </c>
      <c r="B626" s="24">
        <v>31413</v>
      </c>
      <c r="C626" s="25">
        <v>7.07</v>
      </c>
      <c r="D626">
        <f>Table1[[#This Row],[Yield]]/$E$1</f>
        <v>7.0699999999999999E-2</v>
      </c>
    </row>
    <row r="627" spans="1:4">
      <c r="A627" s="29">
        <v>2</v>
      </c>
      <c r="B627" s="24">
        <v>31444</v>
      </c>
      <c r="C627" s="25">
        <v>7.06</v>
      </c>
      <c r="D627">
        <f>Table1[[#This Row],[Yield]]/$E$1</f>
        <v>7.0599999999999996E-2</v>
      </c>
    </row>
    <row r="628" spans="1:4">
      <c r="A628" s="28">
        <v>3</v>
      </c>
      <c r="B628" s="24">
        <v>31472</v>
      </c>
      <c r="C628" s="25">
        <v>6.56</v>
      </c>
      <c r="D628">
        <f>Table1[[#This Row],[Yield]]/$E$1</f>
        <v>6.5599999999999992E-2</v>
      </c>
    </row>
    <row r="629" spans="1:4">
      <c r="A629" s="29">
        <v>4</v>
      </c>
      <c r="B629" s="24">
        <v>31503</v>
      </c>
      <c r="C629" s="25">
        <v>6.06</v>
      </c>
      <c r="D629">
        <f>Table1[[#This Row],[Yield]]/$E$1</f>
        <v>6.0599999999999994E-2</v>
      </c>
    </row>
    <row r="630" spans="1:4">
      <c r="A630" s="28">
        <v>5</v>
      </c>
      <c r="B630" s="24">
        <v>31533</v>
      </c>
      <c r="C630" s="25">
        <v>6.15</v>
      </c>
      <c r="D630">
        <f>Table1[[#This Row],[Yield]]/$E$1</f>
        <v>6.1500000000000006E-2</v>
      </c>
    </row>
    <row r="631" spans="1:4">
      <c r="A631" s="29">
        <v>6</v>
      </c>
      <c r="B631" s="24">
        <v>31564</v>
      </c>
      <c r="C631" s="25">
        <v>6.21</v>
      </c>
      <c r="D631">
        <f>Table1[[#This Row],[Yield]]/$E$1</f>
        <v>6.2100000000000002E-2</v>
      </c>
    </row>
    <row r="632" spans="1:4">
      <c r="A632" s="28">
        <v>7</v>
      </c>
      <c r="B632" s="24">
        <v>31594</v>
      </c>
      <c r="C632" s="25">
        <v>5.83</v>
      </c>
      <c r="D632">
        <f>Table1[[#This Row],[Yield]]/$E$1</f>
        <v>5.8299999999999998E-2</v>
      </c>
    </row>
    <row r="633" spans="1:4">
      <c r="A633" s="29">
        <v>8</v>
      </c>
      <c r="B633" s="24">
        <v>31625</v>
      </c>
      <c r="C633" s="25">
        <v>5.53</v>
      </c>
      <c r="D633">
        <f>Table1[[#This Row],[Yield]]/$E$1</f>
        <v>5.5300000000000002E-2</v>
      </c>
    </row>
    <row r="634" spans="1:4">
      <c r="A634" s="28">
        <v>9</v>
      </c>
      <c r="B634" s="24">
        <v>31656</v>
      </c>
      <c r="C634" s="25">
        <v>5.21</v>
      </c>
      <c r="D634">
        <f>Table1[[#This Row],[Yield]]/$E$1</f>
        <v>5.21E-2</v>
      </c>
    </row>
    <row r="635" spans="1:4">
      <c r="A635" s="29">
        <v>10</v>
      </c>
      <c r="B635" s="24">
        <v>31686</v>
      </c>
      <c r="C635" s="25">
        <v>5.18</v>
      </c>
      <c r="D635">
        <f>Table1[[#This Row],[Yield]]/$E$1</f>
        <v>5.1799999999999999E-2</v>
      </c>
    </row>
    <row r="636" spans="1:4">
      <c r="A636" s="28">
        <v>11</v>
      </c>
      <c r="B636" s="24">
        <v>31717</v>
      </c>
      <c r="C636" s="25">
        <v>5.35</v>
      </c>
      <c r="D636">
        <f>Table1[[#This Row],[Yield]]/$E$1</f>
        <v>5.3499999999999999E-2</v>
      </c>
    </row>
    <row r="637" spans="1:4">
      <c r="A637" s="29">
        <v>12</v>
      </c>
      <c r="B637" s="24">
        <v>31747</v>
      </c>
      <c r="C637" s="25">
        <v>5.53</v>
      </c>
      <c r="D637">
        <f>Table1[[#This Row],[Yield]]/$E$1</f>
        <v>5.5300000000000002E-2</v>
      </c>
    </row>
    <row r="638" spans="1:4">
      <c r="A638" s="28">
        <v>1</v>
      </c>
      <c r="B638" s="24">
        <v>31778</v>
      </c>
      <c r="C638" s="25">
        <v>5.43</v>
      </c>
      <c r="D638">
        <f>Table1[[#This Row],[Yield]]/$E$1</f>
        <v>5.4299999999999994E-2</v>
      </c>
    </row>
    <row r="639" spans="1:4">
      <c r="A639" s="29">
        <v>2</v>
      </c>
      <c r="B639" s="24">
        <v>31809</v>
      </c>
      <c r="C639" s="25">
        <v>5.59</v>
      </c>
      <c r="D639">
        <f>Table1[[#This Row],[Yield]]/$E$1</f>
        <v>5.5899999999999998E-2</v>
      </c>
    </row>
    <row r="640" spans="1:4">
      <c r="A640" s="28">
        <v>3</v>
      </c>
      <c r="B640" s="24">
        <v>31837</v>
      </c>
      <c r="C640" s="25">
        <v>5.59</v>
      </c>
      <c r="D640">
        <f>Table1[[#This Row],[Yield]]/$E$1</f>
        <v>5.5899999999999998E-2</v>
      </c>
    </row>
    <row r="641" spans="1:4">
      <c r="A641" s="29">
        <v>4</v>
      </c>
      <c r="B641" s="24">
        <v>31868</v>
      </c>
      <c r="C641" s="25">
        <v>5.64</v>
      </c>
      <c r="D641">
        <f>Table1[[#This Row],[Yield]]/$E$1</f>
        <v>5.6399999999999999E-2</v>
      </c>
    </row>
    <row r="642" spans="1:4">
      <c r="A642" s="28">
        <v>5</v>
      </c>
      <c r="B642" s="24">
        <v>31898</v>
      </c>
      <c r="C642" s="25">
        <v>5.66</v>
      </c>
      <c r="D642">
        <f>Table1[[#This Row],[Yield]]/$E$1</f>
        <v>5.6600000000000004E-2</v>
      </c>
    </row>
    <row r="643" spans="1:4">
      <c r="A643" s="29">
        <v>6</v>
      </c>
      <c r="B643" s="24">
        <v>31929</v>
      </c>
      <c r="C643" s="25">
        <v>5.67</v>
      </c>
      <c r="D643">
        <f>Table1[[#This Row],[Yield]]/$E$1</f>
        <v>5.67E-2</v>
      </c>
    </row>
    <row r="644" spans="1:4">
      <c r="A644" s="28">
        <v>7</v>
      </c>
      <c r="B644" s="24">
        <v>31959</v>
      </c>
      <c r="C644" s="25">
        <v>5.69</v>
      </c>
      <c r="D644">
        <f>Table1[[#This Row],[Yield]]/$E$1</f>
        <v>5.6900000000000006E-2</v>
      </c>
    </row>
    <row r="645" spans="1:4">
      <c r="A645" s="29">
        <v>8</v>
      </c>
      <c r="B645" s="24">
        <v>31990</v>
      </c>
      <c r="C645" s="25">
        <v>6.04</v>
      </c>
      <c r="D645">
        <f>Table1[[#This Row],[Yield]]/$E$1</f>
        <v>6.0400000000000002E-2</v>
      </c>
    </row>
    <row r="646" spans="1:4">
      <c r="A646" s="28">
        <v>9</v>
      </c>
      <c r="B646" s="24">
        <v>32021</v>
      </c>
      <c r="C646" s="25">
        <v>6.4</v>
      </c>
      <c r="D646">
        <f>Table1[[#This Row],[Yield]]/$E$1</f>
        <v>6.4000000000000001E-2</v>
      </c>
    </row>
    <row r="647" spans="1:4">
      <c r="A647" s="29">
        <v>10</v>
      </c>
      <c r="B647" s="24">
        <v>32051</v>
      </c>
      <c r="C647" s="25">
        <v>6.13</v>
      </c>
      <c r="D647">
        <f>Table1[[#This Row],[Yield]]/$E$1</f>
        <v>6.13E-2</v>
      </c>
    </row>
    <row r="648" spans="1:4">
      <c r="A648" s="28">
        <v>11</v>
      </c>
      <c r="B648" s="24">
        <v>32082</v>
      </c>
      <c r="C648" s="25">
        <v>5.69</v>
      </c>
      <c r="D648">
        <f>Table1[[#This Row],[Yield]]/$E$1</f>
        <v>5.6900000000000006E-2</v>
      </c>
    </row>
    <row r="649" spans="1:4">
      <c r="A649" s="29">
        <v>12</v>
      </c>
      <c r="B649" s="24">
        <v>32112</v>
      </c>
      <c r="C649" s="25">
        <v>5.77</v>
      </c>
      <c r="D649">
        <f>Table1[[#This Row],[Yield]]/$E$1</f>
        <v>5.7699999999999994E-2</v>
      </c>
    </row>
    <row r="650" spans="1:4">
      <c r="A650" s="28">
        <v>1</v>
      </c>
      <c r="B650" s="24">
        <v>32143</v>
      </c>
      <c r="C650" s="25">
        <v>5.81</v>
      </c>
      <c r="D650">
        <f>Table1[[#This Row],[Yield]]/$E$1</f>
        <v>5.8099999999999999E-2</v>
      </c>
    </row>
    <row r="651" spans="1:4">
      <c r="A651" s="29">
        <v>2</v>
      </c>
      <c r="B651" s="24">
        <v>32174</v>
      </c>
      <c r="C651" s="25">
        <v>5.66</v>
      </c>
      <c r="D651">
        <f>Table1[[#This Row],[Yield]]/$E$1</f>
        <v>5.6600000000000004E-2</v>
      </c>
    </row>
    <row r="652" spans="1:4">
      <c r="A652" s="28">
        <v>3</v>
      </c>
      <c r="B652" s="24">
        <v>32203</v>
      </c>
      <c r="C652" s="25">
        <v>5.7</v>
      </c>
      <c r="D652">
        <f>Table1[[#This Row],[Yield]]/$E$1</f>
        <v>5.7000000000000002E-2</v>
      </c>
    </row>
    <row r="653" spans="1:4">
      <c r="A653" s="29">
        <v>4</v>
      </c>
      <c r="B653" s="24">
        <v>32234</v>
      </c>
      <c r="C653" s="25">
        <v>5.91</v>
      </c>
      <c r="D653">
        <f>Table1[[#This Row],[Yield]]/$E$1</f>
        <v>5.91E-2</v>
      </c>
    </row>
    <row r="654" spans="1:4">
      <c r="A654" s="28">
        <v>5</v>
      </c>
      <c r="B654" s="24">
        <v>32264</v>
      </c>
      <c r="C654" s="25">
        <v>6.26</v>
      </c>
      <c r="D654">
        <f>Table1[[#This Row],[Yield]]/$E$1</f>
        <v>6.2600000000000003E-2</v>
      </c>
    </row>
    <row r="655" spans="1:4">
      <c r="A655" s="29">
        <v>6</v>
      </c>
      <c r="B655" s="24">
        <v>32295</v>
      </c>
      <c r="C655" s="25">
        <v>6.46</v>
      </c>
      <c r="D655">
        <f>Table1[[#This Row],[Yield]]/$E$1</f>
        <v>6.4600000000000005E-2</v>
      </c>
    </row>
    <row r="656" spans="1:4">
      <c r="A656" s="28">
        <v>7</v>
      </c>
      <c r="B656" s="24">
        <v>32325</v>
      </c>
      <c r="C656" s="25">
        <v>6.73</v>
      </c>
      <c r="D656">
        <f>Table1[[#This Row],[Yield]]/$E$1</f>
        <v>6.7299999999999999E-2</v>
      </c>
    </row>
    <row r="657" spans="1:4">
      <c r="A657" s="29">
        <v>8</v>
      </c>
      <c r="B657" s="24">
        <v>32356</v>
      </c>
      <c r="C657" s="25">
        <v>7.06</v>
      </c>
      <c r="D657">
        <f>Table1[[#This Row],[Yield]]/$E$1</f>
        <v>7.0599999999999996E-2</v>
      </c>
    </row>
    <row r="658" spans="1:4">
      <c r="A658" s="28">
        <v>9</v>
      </c>
      <c r="B658" s="24">
        <v>32387</v>
      </c>
      <c r="C658" s="25">
        <v>7.24</v>
      </c>
      <c r="D658">
        <f>Table1[[#This Row],[Yield]]/$E$1</f>
        <v>7.2400000000000006E-2</v>
      </c>
    </row>
    <row r="659" spans="1:4">
      <c r="A659" s="29">
        <v>10</v>
      </c>
      <c r="B659" s="24">
        <v>32417</v>
      </c>
      <c r="C659" s="25">
        <v>7.35</v>
      </c>
      <c r="D659">
        <f>Table1[[#This Row],[Yield]]/$E$1</f>
        <v>7.3499999999999996E-2</v>
      </c>
    </row>
    <row r="660" spans="1:4">
      <c r="A660" s="28">
        <v>11</v>
      </c>
      <c r="B660" s="24">
        <v>32448</v>
      </c>
      <c r="C660" s="25">
        <v>7.76</v>
      </c>
      <c r="D660">
        <f>Table1[[#This Row],[Yield]]/$E$1</f>
        <v>7.7600000000000002E-2</v>
      </c>
    </row>
    <row r="661" spans="1:4">
      <c r="A661" s="29">
        <v>12</v>
      </c>
      <c r="B661" s="24">
        <v>32478</v>
      </c>
      <c r="C661" s="25">
        <v>8.07</v>
      </c>
      <c r="D661">
        <f>Table1[[#This Row],[Yield]]/$E$1</f>
        <v>8.0700000000000008E-2</v>
      </c>
    </row>
    <row r="662" spans="1:4">
      <c r="A662" s="28">
        <v>1</v>
      </c>
      <c r="B662" s="24">
        <v>32509</v>
      </c>
      <c r="C662" s="25">
        <v>8.27</v>
      </c>
      <c r="D662">
        <f>Table1[[#This Row],[Yield]]/$E$1</f>
        <v>8.2699999999999996E-2</v>
      </c>
    </row>
    <row r="663" spans="1:4">
      <c r="A663" s="29">
        <v>2</v>
      </c>
      <c r="B663" s="24">
        <v>32540</v>
      </c>
      <c r="C663" s="25">
        <v>8.5299999999999994</v>
      </c>
      <c r="D663">
        <f>Table1[[#This Row],[Yield]]/$E$1</f>
        <v>8.5299999999999987E-2</v>
      </c>
    </row>
    <row r="664" spans="1:4">
      <c r="A664" s="28">
        <v>3</v>
      </c>
      <c r="B664" s="24">
        <v>32568</v>
      </c>
      <c r="C664" s="25">
        <v>8.82</v>
      </c>
      <c r="D664">
        <f>Table1[[#This Row],[Yield]]/$E$1</f>
        <v>8.8200000000000001E-2</v>
      </c>
    </row>
    <row r="665" spans="1:4">
      <c r="A665" s="29">
        <v>4</v>
      </c>
      <c r="B665" s="24">
        <v>32599</v>
      </c>
      <c r="C665" s="25">
        <v>8.65</v>
      </c>
      <c r="D665">
        <f>Table1[[#This Row],[Yield]]/$E$1</f>
        <v>8.6500000000000007E-2</v>
      </c>
    </row>
    <row r="666" spans="1:4">
      <c r="A666" s="28">
        <v>5</v>
      </c>
      <c r="B666" s="24">
        <v>32629</v>
      </c>
      <c r="C666" s="25">
        <v>8.43</v>
      </c>
      <c r="D666">
        <f>Table1[[#This Row],[Yield]]/$E$1</f>
        <v>8.43E-2</v>
      </c>
    </row>
    <row r="667" spans="1:4">
      <c r="A667" s="29">
        <v>6</v>
      </c>
      <c r="B667" s="24">
        <v>32660</v>
      </c>
      <c r="C667" s="25">
        <v>8.15</v>
      </c>
      <c r="D667">
        <f>Table1[[#This Row],[Yield]]/$E$1</f>
        <v>8.1500000000000003E-2</v>
      </c>
    </row>
    <row r="668" spans="1:4">
      <c r="A668" s="28">
        <v>7</v>
      </c>
      <c r="B668" s="24">
        <v>32690</v>
      </c>
      <c r="C668" s="25">
        <v>7.88</v>
      </c>
      <c r="D668">
        <f>Table1[[#This Row],[Yield]]/$E$1</f>
        <v>7.8799999999999995E-2</v>
      </c>
    </row>
    <row r="669" spans="1:4">
      <c r="A669" s="29">
        <v>8</v>
      </c>
      <c r="B669" s="24">
        <v>32721</v>
      </c>
      <c r="C669" s="25">
        <v>7.9</v>
      </c>
      <c r="D669">
        <f>Table1[[#This Row],[Yield]]/$E$1</f>
        <v>7.9000000000000001E-2</v>
      </c>
    </row>
    <row r="670" spans="1:4">
      <c r="A670" s="28">
        <v>9</v>
      </c>
      <c r="B670" s="24">
        <v>32752</v>
      </c>
      <c r="C670" s="25">
        <v>7.75</v>
      </c>
      <c r="D670">
        <f>Table1[[#This Row],[Yield]]/$E$1</f>
        <v>7.7499999999999999E-2</v>
      </c>
    </row>
    <row r="671" spans="1:4">
      <c r="A671" s="29">
        <v>10</v>
      </c>
      <c r="B671" s="24">
        <v>32782</v>
      </c>
      <c r="C671" s="25">
        <v>7.64</v>
      </c>
      <c r="D671">
        <f>Table1[[#This Row],[Yield]]/$E$1</f>
        <v>7.6399999999999996E-2</v>
      </c>
    </row>
    <row r="672" spans="1:4">
      <c r="A672" s="28">
        <v>11</v>
      </c>
      <c r="B672" s="24">
        <v>32813</v>
      </c>
      <c r="C672" s="25">
        <v>7.69</v>
      </c>
      <c r="D672">
        <f>Table1[[#This Row],[Yield]]/$E$1</f>
        <v>7.690000000000001E-2</v>
      </c>
    </row>
    <row r="673" spans="1:4">
      <c r="A673" s="29">
        <v>12</v>
      </c>
      <c r="B673" s="24">
        <v>32843</v>
      </c>
      <c r="C673" s="25">
        <v>7.63</v>
      </c>
      <c r="D673">
        <f>Table1[[#This Row],[Yield]]/$E$1</f>
        <v>7.6299999999999993E-2</v>
      </c>
    </row>
    <row r="674" spans="1:4">
      <c r="A674" s="28">
        <v>1</v>
      </c>
      <c r="B674" s="24">
        <v>32874</v>
      </c>
      <c r="C674" s="25">
        <v>7.64</v>
      </c>
      <c r="D674">
        <f>Table1[[#This Row],[Yield]]/$E$1</f>
        <v>7.6399999999999996E-2</v>
      </c>
    </row>
    <row r="675" spans="1:4">
      <c r="A675" s="29">
        <v>2</v>
      </c>
      <c r="B675" s="24">
        <v>32905</v>
      </c>
      <c r="C675" s="25">
        <v>7.74</v>
      </c>
      <c r="D675">
        <f>Table1[[#This Row],[Yield]]/$E$1</f>
        <v>7.7399999999999997E-2</v>
      </c>
    </row>
    <row r="676" spans="1:4">
      <c r="A676" s="28">
        <v>3</v>
      </c>
      <c r="B676" s="24">
        <v>32933</v>
      </c>
      <c r="C676" s="25">
        <v>7.9</v>
      </c>
      <c r="D676">
        <f>Table1[[#This Row],[Yield]]/$E$1</f>
        <v>7.9000000000000001E-2</v>
      </c>
    </row>
    <row r="677" spans="1:4">
      <c r="A677" s="29">
        <v>4</v>
      </c>
      <c r="B677" s="24">
        <v>32964</v>
      </c>
      <c r="C677" s="25">
        <v>7.77</v>
      </c>
      <c r="D677">
        <f>Table1[[#This Row],[Yield]]/$E$1</f>
        <v>7.7699999999999991E-2</v>
      </c>
    </row>
    <row r="678" spans="1:4">
      <c r="A678" s="28">
        <v>5</v>
      </c>
      <c r="B678" s="24">
        <v>32994</v>
      </c>
      <c r="C678" s="25">
        <v>7.74</v>
      </c>
      <c r="D678">
        <f>Table1[[#This Row],[Yield]]/$E$1</f>
        <v>7.7399999999999997E-2</v>
      </c>
    </row>
    <row r="679" spans="1:4">
      <c r="A679" s="29">
        <v>6</v>
      </c>
      <c r="B679" s="24">
        <v>33025</v>
      </c>
      <c r="C679" s="25">
        <v>7.73</v>
      </c>
      <c r="D679">
        <f>Table1[[#This Row],[Yield]]/$E$1</f>
        <v>7.7300000000000008E-2</v>
      </c>
    </row>
    <row r="680" spans="1:4">
      <c r="A680" s="28">
        <v>7</v>
      </c>
      <c r="B680" s="24">
        <v>33055</v>
      </c>
      <c r="C680" s="25">
        <v>7.62</v>
      </c>
      <c r="D680">
        <f>Table1[[#This Row],[Yield]]/$E$1</f>
        <v>7.6200000000000004E-2</v>
      </c>
    </row>
    <row r="681" spans="1:4">
      <c r="A681" s="29">
        <v>8</v>
      </c>
      <c r="B681" s="24">
        <v>33086</v>
      </c>
      <c r="C681" s="25">
        <v>7.45</v>
      </c>
      <c r="D681">
        <f>Table1[[#This Row],[Yield]]/$E$1</f>
        <v>7.4499999999999997E-2</v>
      </c>
    </row>
    <row r="682" spans="1:4">
      <c r="A682" s="28">
        <v>9</v>
      </c>
      <c r="B682" s="24">
        <v>33117</v>
      </c>
      <c r="C682" s="25">
        <v>7.36</v>
      </c>
      <c r="D682">
        <f>Table1[[#This Row],[Yield]]/$E$1</f>
        <v>7.3599999999999999E-2</v>
      </c>
    </row>
    <row r="683" spans="1:4">
      <c r="A683" s="29">
        <v>10</v>
      </c>
      <c r="B683" s="24">
        <v>33147</v>
      </c>
      <c r="C683" s="25">
        <v>7.17</v>
      </c>
      <c r="D683">
        <f>Table1[[#This Row],[Yield]]/$E$1</f>
        <v>7.17E-2</v>
      </c>
    </row>
    <row r="684" spans="1:4">
      <c r="A684" s="28">
        <v>11</v>
      </c>
      <c r="B684" s="24">
        <v>33178</v>
      </c>
      <c r="C684" s="25">
        <v>7.06</v>
      </c>
      <c r="D684">
        <f>Table1[[#This Row],[Yield]]/$E$1</f>
        <v>7.0599999999999996E-2</v>
      </c>
    </row>
    <row r="685" spans="1:4">
      <c r="A685" s="29">
        <v>12</v>
      </c>
      <c r="B685" s="24">
        <v>33208</v>
      </c>
      <c r="C685" s="25">
        <v>6.74</v>
      </c>
      <c r="D685">
        <f>Table1[[#This Row],[Yield]]/$E$1</f>
        <v>6.7400000000000002E-2</v>
      </c>
    </row>
    <row r="686" spans="1:4">
      <c r="A686" s="28">
        <v>1</v>
      </c>
      <c r="B686" s="24">
        <v>33239</v>
      </c>
      <c r="C686" s="25">
        <v>6.22</v>
      </c>
      <c r="D686">
        <f>Table1[[#This Row],[Yield]]/$E$1</f>
        <v>6.2199999999999998E-2</v>
      </c>
    </row>
    <row r="687" spans="1:4">
      <c r="A687" s="29">
        <v>2</v>
      </c>
      <c r="B687" s="24">
        <v>33270</v>
      </c>
      <c r="C687" s="25">
        <v>5.94</v>
      </c>
      <c r="D687">
        <f>Table1[[#This Row],[Yield]]/$E$1</f>
        <v>5.9400000000000001E-2</v>
      </c>
    </row>
    <row r="688" spans="1:4">
      <c r="A688" s="28">
        <v>3</v>
      </c>
      <c r="B688" s="24">
        <v>33298</v>
      </c>
      <c r="C688" s="25">
        <v>5.91</v>
      </c>
      <c r="D688">
        <f>Table1[[#This Row],[Yield]]/$E$1</f>
        <v>5.91E-2</v>
      </c>
    </row>
    <row r="689" spans="1:4">
      <c r="A689" s="29">
        <v>4</v>
      </c>
      <c r="B689" s="24">
        <v>33329</v>
      </c>
      <c r="C689" s="25">
        <v>5.65</v>
      </c>
      <c r="D689">
        <f>Table1[[#This Row],[Yield]]/$E$1</f>
        <v>5.6500000000000002E-2</v>
      </c>
    </row>
    <row r="690" spans="1:4">
      <c r="A690" s="28">
        <v>5</v>
      </c>
      <c r="B690" s="24">
        <v>33359</v>
      </c>
      <c r="C690" s="25">
        <v>5.46</v>
      </c>
      <c r="D690">
        <f>Table1[[#This Row],[Yield]]/$E$1</f>
        <v>5.4600000000000003E-2</v>
      </c>
    </row>
    <row r="691" spans="1:4">
      <c r="A691" s="29">
        <v>6</v>
      </c>
      <c r="B691" s="24">
        <v>33390</v>
      </c>
      <c r="C691" s="25">
        <v>5.57</v>
      </c>
      <c r="D691">
        <f>Table1[[#This Row],[Yield]]/$E$1</f>
        <v>5.57E-2</v>
      </c>
    </row>
    <row r="692" spans="1:4">
      <c r="A692" s="28">
        <v>7</v>
      </c>
      <c r="B692" s="24">
        <v>33420</v>
      </c>
      <c r="C692" s="25">
        <v>5.58</v>
      </c>
      <c r="D692">
        <f>Table1[[#This Row],[Yield]]/$E$1</f>
        <v>5.5800000000000002E-2</v>
      </c>
    </row>
    <row r="693" spans="1:4">
      <c r="A693" s="29">
        <v>8</v>
      </c>
      <c r="B693" s="24">
        <v>33451</v>
      </c>
      <c r="C693" s="25">
        <v>5.33</v>
      </c>
      <c r="D693">
        <f>Table1[[#This Row],[Yield]]/$E$1</f>
        <v>5.33E-2</v>
      </c>
    </row>
    <row r="694" spans="1:4">
      <c r="A694" s="28">
        <v>9</v>
      </c>
      <c r="B694" s="24">
        <v>33482</v>
      </c>
      <c r="C694" s="25">
        <v>5.22</v>
      </c>
      <c r="D694">
        <f>Table1[[#This Row],[Yield]]/$E$1</f>
        <v>5.2199999999999996E-2</v>
      </c>
    </row>
    <row r="695" spans="1:4">
      <c r="A695" s="29">
        <v>10</v>
      </c>
      <c r="B695" s="24">
        <v>33512</v>
      </c>
      <c r="C695" s="25">
        <v>4.99</v>
      </c>
      <c r="D695">
        <f>Table1[[#This Row],[Yield]]/$E$1</f>
        <v>4.99E-2</v>
      </c>
    </row>
    <row r="696" spans="1:4">
      <c r="A696" s="28">
        <v>11</v>
      </c>
      <c r="B696" s="24">
        <v>33543</v>
      </c>
      <c r="C696" s="25">
        <v>4.5599999999999996</v>
      </c>
      <c r="D696">
        <f>Table1[[#This Row],[Yield]]/$E$1</f>
        <v>4.5599999999999995E-2</v>
      </c>
    </row>
    <row r="697" spans="1:4">
      <c r="A697" s="29">
        <v>12</v>
      </c>
      <c r="B697" s="24">
        <v>33573</v>
      </c>
      <c r="C697" s="25">
        <v>4.07</v>
      </c>
      <c r="D697">
        <f>Table1[[#This Row],[Yield]]/$E$1</f>
        <v>4.07E-2</v>
      </c>
    </row>
    <row r="698" spans="1:4">
      <c r="A698" s="28">
        <v>1</v>
      </c>
      <c r="B698" s="24">
        <v>33604</v>
      </c>
      <c r="C698" s="25">
        <v>3.8</v>
      </c>
      <c r="D698">
        <f>Table1[[#This Row],[Yield]]/$E$1</f>
        <v>3.7999999999999999E-2</v>
      </c>
    </row>
    <row r="699" spans="1:4">
      <c r="A699" s="29">
        <v>2</v>
      </c>
      <c r="B699" s="24">
        <v>33635</v>
      </c>
      <c r="C699" s="25">
        <v>3.84</v>
      </c>
      <c r="D699">
        <f>Table1[[#This Row],[Yield]]/$E$1</f>
        <v>3.8399999999999997E-2</v>
      </c>
    </row>
    <row r="700" spans="1:4">
      <c r="A700" s="28">
        <v>3</v>
      </c>
      <c r="B700" s="24">
        <v>33664</v>
      </c>
      <c r="C700" s="25">
        <v>4.04</v>
      </c>
      <c r="D700">
        <f>Table1[[#This Row],[Yield]]/$E$1</f>
        <v>4.0399999999999998E-2</v>
      </c>
    </row>
    <row r="701" spans="1:4">
      <c r="A701" s="29">
        <v>4</v>
      </c>
      <c r="B701" s="24">
        <v>33695</v>
      </c>
      <c r="C701" s="25">
        <v>3.75</v>
      </c>
      <c r="D701">
        <f>Table1[[#This Row],[Yield]]/$E$1</f>
        <v>3.7499999999999999E-2</v>
      </c>
    </row>
    <row r="702" spans="1:4">
      <c r="A702" s="28">
        <v>5</v>
      </c>
      <c r="B702" s="24">
        <v>33725</v>
      </c>
      <c r="C702" s="25">
        <v>3.63</v>
      </c>
      <c r="D702">
        <f>Table1[[#This Row],[Yield]]/$E$1</f>
        <v>3.6299999999999999E-2</v>
      </c>
    </row>
    <row r="703" spans="1:4">
      <c r="A703" s="29">
        <v>6</v>
      </c>
      <c r="B703" s="24">
        <v>33756</v>
      </c>
      <c r="C703" s="25">
        <v>3.66</v>
      </c>
      <c r="D703">
        <f>Table1[[#This Row],[Yield]]/$E$1</f>
        <v>3.6600000000000001E-2</v>
      </c>
    </row>
    <row r="704" spans="1:4">
      <c r="A704" s="28">
        <v>7</v>
      </c>
      <c r="B704" s="24">
        <v>33786</v>
      </c>
      <c r="C704" s="25">
        <v>3.21</v>
      </c>
      <c r="D704">
        <f>Table1[[#This Row],[Yield]]/$E$1</f>
        <v>3.2099999999999997E-2</v>
      </c>
    </row>
    <row r="705" spans="1:4">
      <c r="A705" s="29">
        <v>8</v>
      </c>
      <c r="B705" s="24">
        <v>33817</v>
      </c>
      <c r="C705" s="25">
        <v>3.13</v>
      </c>
      <c r="D705">
        <f>Table1[[#This Row],[Yield]]/$E$1</f>
        <v>3.1300000000000001E-2</v>
      </c>
    </row>
    <row r="706" spans="1:4">
      <c r="A706" s="28">
        <v>9</v>
      </c>
      <c r="B706" s="24">
        <v>33848</v>
      </c>
      <c r="C706" s="25">
        <v>2.91</v>
      </c>
      <c r="D706">
        <f>Table1[[#This Row],[Yield]]/$E$1</f>
        <v>2.9100000000000001E-2</v>
      </c>
    </row>
    <row r="707" spans="1:4">
      <c r="A707" s="29">
        <v>10</v>
      </c>
      <c r="B707" s="24">
        <v>33878</v>
      </c>
      <c r="C707" s="25">
        <v>2.86</v>
      </c>
      <c r="D707">
        <f>Table1[[#This Row],[Yield]]/$E$1</f>
        <v>2.86E-2</v>
      </c>
    </row>
    <row r="708" spans="1:4">
      <c r="A708" s="28">
        <v>11</v>
      </c>
      <c r="B708" s="24">
        <v>33909</v>
      </c>
      <c r="C708" s="25">
        <v>3.13</v>
      </c>
      <c r="D708">
        <f>Table1[[#This Row],[Yield]]/$E$1</f>
        <v>3.1300000000000001E-2</v>
      </c>
    </row>
    <row r="709" spans="1:4">
      <c r="A709" s="29">
        <v>12</v>
      </c>
      <c r="B709" s="24">
        <v>33939</v>
      </c>
      <c r="C709" s="25">
        <v>3.22</v>
      </c>
      <c r="D709">
        <f>Table1[[#This Row],[Yield]]/$E$1</f>
        <v>3.2199999999999999E-2</v>
      </c>
    </row>
    <row r="710" spans="1:4">
      <c r="A710" s="28">
        <v>1</v>
      </c>
      <c r="B710" s="24">
        <v>33970</v>
      </c>
      <c r="C710" s="25">
        <v>3</v>
      </c>
      <c r="D710">
        <f>Table1[[#This Row],[Yield]]/$E$1</f>
        <v>0.03</v>
      </c>
    </row>
    <row r="711" spans="1:4">
      <c r="A711" s="29">
        <v>2</v>
      </c>
      <c r="B711" s="24">
        <v>34001</v>
      </c>
      <c r="C711" s="25">
        <v>2.93</v>
      </c>
      <c r="D711">
        <f>Table1[[#This Row],[Yield]]/$E$1</f>
        <v>2.9300000000000003E-2</v>
      </c>
    </row>
    <row r="712" spans="1:4">
      <c r="A712" s="28">
        <v>3</v>
      </c>
      <c r="B712" s="24">
        <v>34029</v>
      </c>
      <c r="C712" s="25">
        <v>2.95</v>
      </c>
      <c r="D712">
        <f>Table1[[#This Row],[Yield]]/$E$1</f>
        <v>2.9500000000000002E-2</v>
      </c>
    </row>
    <row r="713" spans="1:4">
      <c r="A713" s="29">
        <v>4</v>
      </c>
      <c r="B713" s="24">
        <v>34060</v>
      </c>
      <c r="C713" s="25">
        <v>2.87</v>
      </c>
      <c r="D713">
        <f>Table1[[#This Row],[Yield]]/$E$1</f>
        <v>2.87E-2</v>
      </c>
    </row>
    <row r="714" spans="1:4">
      <c r="A714" s="28">
        <v>5</v>
      </c>
      <c r="B714" s="24">
        <v>34090</v>
      </c>
      <c r="C714" s="25">
        <v>2.96</v>
      </c>
      <c r="D714">
        <f>Table1[[#This Row],[Yield]]/$E$1</f>
        <v>2.9600000000000001E-2</v>
      </c>
    </row>
    <row r="715" spans="1:4">
      <c r="A715" s="29">
        <v>6</v>
      </c>
      <c r="B715" s="24">
        <v>34121</v>
      </c>
      <c r="C715" s="25">
        <v>3.07</v>
      </c>
      <c r="D715">
        <f>Table1[[#This Row],[Yield]]/$E$1</f>
        <v>3.0699999999999998E-2</v>
      </c>
    </row>
    <row r="716" spans="1:4">
      <c r="A716" s="28">
        <v>7</v>
      </c>
      <c r="B716" s="24">
        <v>34151</v>
      </c>
      <c r="C716" s="25">
        <v>3.04</v>
      </c>
      <c r="D716">
        <f>Table1[[#This Row],[Yield]]/$E$1</f>
        <v>3.04E-2</v>
      </c>
    </row>
    <row r="717" spans="1:4">
      <c r="A717" s="29">
        <v>8</v>
      </c>
      <c r="B717" s="24">
        <v>34182</v>
      </c>
      <c r="C717" s="25">
        <v>3.02</v>
      </c>
      <c r="D717">
        <f>Table1[[#This Row],[Yield]]/$E$1</f>
        <v>3.0200000000000001E-2</v>
      </c>
    </row>
    <row r="718" spans="1:4">
      <c r="A718" s="28">
        <v>9</v>
      </c>
      <c r="B718" s="24">
        <v>34213</v>
      </c>
      <c r="C718" s="25">
        <v>2.95</v>
      </c>
      <c r="D718">
        <f>Table1[[#This Row],[Yield]]/$E$1</f>
        <v>2.9500000000000002E-2</v>
      </c>
    </row>
    <row r="719" spans="1:4">
      <c r="A719" s="29">
        <v>10</v>
      </c>
      <c r="B719" s="24">
        <v>34243</v>
      </c>
      <c r="C719" s="25">
        <v>3.02</v>
      </c>
      <c r="D719">
        <f>Table1[[#This Row],[Yield]]/$E$1</f>
        <v>3.0200000000000001E-2</v>
      </c>
    </row>
    <row r="720" spans="1:4">
      <c r="A720" s="28">
        <v>11</v>
      </c>
      <c r="B720" s="24">
        <v>34274</v>
      </c>
      <c r="C720" s="25">
        <v>3.1</v>
      </c>
      <c r="D720">
        <f>Table1[[#This Row],[Yield]]/$E$1</f>
        <v>3.1E-2</v>
      </c>
    </row>
    <row r="721" spans="1:4">
      <c r="A721" s="29">
        <v>12</v>
      </c>
      <c r="B721" s="24">
        <v>34304</v>
      </c>
      <c r="C721" s="25">
        <v>3.06</v>
      </c>
      <c r="D721">
        <f>Table1[[#This Row],[Yield]]/$E$1</f>
        <v>3.0600000000000002E-2</v>
      </c>
    </row>
    <row r="722" spans="1:4">
      <c r="A722" s="28">
        <v>1</v>
      </c>
      <c r="B722" s="24">
        <v>34335</v>
      </c>
      <c r="C722" s="25">
        <v>2.98</v>
      </c>
      <c r="D722">
        <f>Table1[[#This Row],[Yield]]/$E$1</f>
        <v>2.98E-2</v>
      </c>
    </row>
    <row r="723" spans="1:4">
      <c r="A723" s="29">
        <v>2</v>
      </c>
      <c r="B723" s="24">
        <v>34366</v>
      </c>
      <c r="C723" s="25">
        <v>3.25</v>
      </c>
      <c r="D723">
        <f>Table1[[#This Row],[Yield]]/$E$1</f>
        <v>3.2500000000000001E-2</v>
      </c>
    </row>
    <row r="724" spans="1:4">
      <c r="A724" s="28">
        <v>3</v>
      </c>
      <c r="B724" s="24">
        <v>34394</v>
      </c>
      <c r="C724" s="25">
        <v>3.5</v>
      </c>
      <c r="D724">
        <f>Table1[[#This Row],[Yield]]/$E$1</f>
        <v>3.5000000000000003E-2</v>
      </c>
    </row>
    <row r="725" spans="1:4">
      <c r="A725" s="29">
        <v>4</v>
      </c>
      <c r="B725" s="24">
        <v>34425</v>
      </c>
      <c r="C725" s="25">
        <v>3.68</v>
      </c>
      <c r="D725">
        <f>Table1[[#This Row],[Yield]]/$E$1</f>
        <v>3.6799999999999999E-2</v>
      </c>
    </row>
    <row r="726" spans="1:4">
      <c r="A726" s="28">
        <v>5</v>
      </c>
      <c r="B726" s="24">
        <v>34455</v>
      </c>
      <c r="C726" s="25">
        <v>4.1399999999999997</v>
      </c>
      <c r="D726">
        <f>Table1[[#This Row],[Yield]]/$E$1</f>
        <v>4.1399999999999999E-2</v>
      </c>
    </row>
    <row r="727" spans="1:4">
      <c r="A727" s="29">
        <v>6</v>
      </c>
      <c r="B727" s="24">
        <v>34486</v>
      </c>
      <c r="C727" s="25">
        <v>4.1399999999999997</v>
      </c>
      <c r="D727">
        <f>Table1[[#This Row],[Yield]]/$E$1</f>
        <v>4.1399999999999999E-2</v>
      </c>
    </row>
    <row r="728" spans="1:4">
      <c r="A728" s="28">
        <v>7</v>
      </c>
      <c r="B728" s="24">
        <v>34516</v>
      </c>
      <c r="C728" s="25">
        <v>4.33</v>
      </c>
      <c r="D728">
        <f>Table1[[#This Row],[Yield]]/$E$1</f>
        <v>4.3299999999999998E-2</v>
      </c>
    </row>
    <row r="729" spans="1:4">
      <c r="A729" s="29">
        <v>8</v>
      </c>
      <c r="B729" s="24">
        <v>34547</v>
      </c>
      <c r="C729" s="25">
        <v>4.4800000000000004</v>
      </c>
      <c r="D729">
        <f>Table1[[#This Row],[Yield]]/$E$1</f>
        <v>4.4800000000000006E-2</v>
      </c>
    </row>
    <row r="730" spans="1:4">
      <c r="A730" s="28">
        <v>9</v>
      </c>
      <c r="B730" s="24">
        <v>34578</v>
      </c>
      <c r="C730" s="25">
        <v>4.62</v>
      </c>
      <c r="D730">
        <f>Table1[[#This Row],[Yield]]/$E$1</f>
        <v>4.6199999999999998E-2</v>
      </c>
    </row>
    <row r="731" spans="1:4">
      <c r="A731" s="29">
        <v>10</v>
      </c>
      <c r="B731" s="24">
        <v>34608</v>
      </c>
      <c r="C731" s="25">
        <v>4.95</v>
      </c>
      <c r="D731">
        <f>Table1[[#This Row],[Yield]]/$E$1</f>
        <v>4.9500000000000002E-2</v>
      </c>
    </row>
    <row r="732" spans="1:4">
      <c r="A732" s="28">
        <v>11</v>
      </c>
      <c r="B732" s="24">
        <v>34639</v>
      </c>
      <c r="C732" s="25">
        <v>5.29</v>
      </c>
      <c r="D732">
        <f>Table1[[#This Row],[Yield]]/$E$1</f>
        <v>5.2900000000000003E-2</v>
      </c>
    </row>
    <row r="733" spans="1:4">
      <c r="A733" s="29">
        <v>12</v>
      </c>
      <c r="B733" s="24">
        <v>34669</v>
      </c>
      <c r="C733" s="25">
        <v>5.6</v>
      </c>
      <c r="D733">
        <f>Table1[[#This Row],[Yield]]/$E$1</f>
        <v>5.5999999999999994E-2</v>
      </c>
    </row>
    <row r="734" spans="1:4">
      <c r="A734" s="28">
        <v>1</v>
      </c>
      <c r="B734" s="24">
        <v>34700</v>
      </c>
      <c r="C734" s="25">
        <v>5.71</v>
      </c>
      <c r="D734">
        <f>Table1[[#This Row],[Yield]]/$E$1</f>
        <v>5.7099999999999998E-2</v>
      </c>
    </row>
    <row r="735" spans="1:4">
      <c r="A735" s="29">
        <v>2</v>
      </c>
      <c r="B735" s="24">
        <v>34731</v>
      </c>
      <c r="C735" s="25">
        <v>5.77</v>
      </c>
      <c r="D735">
        <f>Table1[[#This Row],[Yield]]/$E$1</f>
        <v>5.7699999999999994E-2</v>
      </c>
    </row>
    <row r="736" spans="1:4">
      <c r="A736" s="28">
        <v>3</v>
      </c>
      <c r="B736" s="24">
        <v>34759</v>
      </c>
      <c r="C736" s="25">
        <v>5.73</v>
      </c>
      <c r="D736">
        <f>Table1[[#This Row],[Yield]]/$E$1</f>
        <v>5.7300000000000004E-2</v>
      </c>
    </row>
    <row r="737" spans="1:4">
      <c r="A737" s="29">
        <v>4</v>
      </c>
      <c r="B737" s="24">
        <v>34790</v>
      </c>
      <c r="C737" s="25">
        <v>5.65</v>
      </c>
      <c r="D737">
        <f>Table1[[#This Row],[Yield]]/$E$1</f>
        <v>5.6500000000000002E-2</v>
      </c>
    </row>
    <row r="738" spans="1:4">
      <c r="A738" s="28">
        <v>5</v>
      </c>
      <c r="B738" s="24">
        <v>34820</v>
      </c>
      <c r="C738" s="25">
        <v>5.67</v>
      </c>
      <c r="D738">
        <f>Table1[[#This Row],[Yield]]/$E$1</f>
        <v>5.67E-2</v>
      </c>
    </row>
    <row r="739" spans="1:4">
      <c r="A739" s="29">
        <v>6</v>
      </c>
      <c r="B739" s="24">
        <v>34851</v>
      </c>
      <c r="C739" s="25">
        <v>5.47</v>
      </c>
      <c r="D739">
        <f>Table1[[#This Row],[Yield]]/$E$1</f>
        <v>5.4699999999999999E-2</v>
      </c>
    </row>
    <row r="740" spans="1:4">
      <c r="A740" s="28">
        <v>7</v>
      </c>
      <c r="B740" s="24">
        <v>34881</v>
      </c>
      <c r="C740" s="25">
        <v>5.42</v>
      </c>
      <c r="D740">
        <f>Table1[[#This Row],[Yield]]/$E$1</f>
        <v>5.4199999999999998E-2</v>
      </c>
    </row>
    <row r="741" spans="1:4">
      <c r="A741" s="29">
        <v>8</v>
      </c>
      <c r="B741" s="24">
        <v>34912</v>
      </c>
      <c r="C741" s="25">
        <v>5.4</v>
      </c>
      <c r="D741">
        <f>Table1[[#This Row],[Yield]]/$E$1</f>
        <v>5.4000000000000006E-2</v>
      </c>
    </row>
    <row r="742" spans="1:4">
      <c r="A742" s="28">
        <v>9</v>
      </c>
      <c r="B742" s="24">
        <v>34943</v>
      </c>
      <c r="C742" s="25">
        <v>5.28</v>
      </c>
      <c r="D742">
        <f>Table1[[#This Row],[Yield]]/$E$1</f>
        <v>5.28E-2</v>
      </c>
    </row>
    <row r="743" spans="1:4">
      <c r="A743" s="29">
        <v>10</v>
      </c>
      <c r="B743" s="24">
        <v>34973</v>
      </c>
      <c r="C743" s="25">
        <v>5.28</v>
      </c>
      <c r="D743">
        <f>Table1[[#This Row],[Yield]]/$E$1</f>
        <v>5.28E-2</v>
      </c>
    </row>
    <row r="744" spans="1:4">
      <c r="A744" s="28">
        <v>11</v>
      </c>
      <c r="B744" s="24">
        <v>35004</v>
      </c>
      <c r="C744" s="25">
        <v>5.36</v>
      </c>
      <c r="D744">
        <f>Table1[[#This Row],[Yield]]/$E$1</f>
        <v>5.3600000000000002E-2</v>
      </c>
    </row>
    <row r="745" spans="1:4">
      <c r="A745" s="29">
        <v>12</v>
      </c>
      <c r="B745" s="24">
        <v>35034</v>
      </c>
      <c r="C745" s="25">
        <v>5.14</v>
      </c>
      <c r="D745">
        <f>Table1[[#This Row],[Yield]]/$E$1</f>
        <v>5.1399999999999994E-2</v>
      </c>
    </row>
    <row r="746" spans="1:4">
      <c r="A746" s="28">
        <v>1</v>
      </c>
      <c r="B746" s="24">
        <v>35065</v>
      </c>
      <c r="C746" s="25">
        <v>5</v>
      </c>
      <c r="D746">
        <f>Table1[[#This Row],[Yield]]/$E$1</f>
        <v>0.05</v>
      </c>
    </row>
    <row r="747" spans="1:4">
      <c r="A747" s="29">
        <v>2</v>
      </c>
      <c r="B747" s="24">
        <v>35096</v>
      </c>
      <c r="C747" s="25">
        <v>4.83</v>
      </c>
      <c r="D747">
        <f>Table1[[#This Row],[Yield]]/$E$1</f>
        <v>4.8300000000000003E-2</v>
      </c>
    </row>
    <row r="748" spans="1:4">
      <c r="A748" s="28">
        <v>3</v>
      </c>
      <c r="B748" s="24">
        <v>35125</v>
      </c>
      <c r="C748" s="25">
        <v>4.96</v>
      </c>
      <c r="D748">
        <f>Table1[[#This Row],[Yield]]/$E$1</f>
        <v>4.9599999999999998E-2</v>
      </c>
    </row>
    <row r="749" spans="1:4">
      <c r="A749" s="29">
        <v>4</v>
      </c>
      <c r="B749" s="24">
        <v>35156</v>
      </c>
      <c r="C749" s="25">
        <v>4.95</v>
      </c>
      <c r="D749">
        <f>Table1[[#This Row],[Yield]]/$E$1</f>
        <v>4.9500000000000002E-2</v>
      </c>
    </row>
    <row r="750" spans="1:4">
      <c r="A750" s="28">
        <v>5</v>
      </c>
      <c r="B750" s="24">
        <v>35186</v>
      </c>
      <c r="C750" s="25">
        <v>5.0199999999999996</v>
      </c>
      <c r="D750">
        <f>Table1[[#This Row],[Yield]]/$E$1</f>
        <v>5.0199999999999995E-2</v>
      </c>
    </row>
    <row r="751" spans="1:4">
      <c r="A751" s="29">
        <v>6</v>
      </c>
      <c r="B751" s="24">
        <v>35217</v>
      </c>
      <c r="C751" s="25">
        <v>5.09</v>
      </c>
      <c r="D751">
        <f>Table1[[#This Row],[Yield]]/$E$1</f>
        <v>5.0900000000000001E-2</v>
      </c>
    </row>
    <row r="752" spans="1:4">
      <c r="A752" s="28">
        <v>7</v>
      </c>
      <c r="B752" s="24">
        <v>35247</v>
      </c>
      <c r="C752" s="25">
        <v>5.15</v>
      </c>
      <c r="D752">
        <f>Table1[[#This Row],[Yield]]/$E$1</f>
        <v>5.1500000000000004E-2</v>
      </c>
    </row>
    <row r="753" spans="1:4">
      <c r="A753" s="29">
        <v>8</v>
      </c>
      <c r="B753" s="24">
        <v>35278</v>
      </c>
      <c r="C753" s="25">
        <v>5.05</v>
      </c>
      <c r="D753">
        <f>Table1[[#This Row],[Yield]]/$E$1</f>
        <v>5.0499999999999996E-2</v>
      </c>
    </row>
    <row r="754" spans="1:4">
      <c r="A754" s="28">
        <v>9</v>
      </c>
      <c r="B754" s="24">
        <v>35309</v>
      </c>
      <c r="C754" s="25">
        <v>5.09</v>
      </c>
      <c r="D754">
        <f>Table1[[#This Row],[Yield]]/$E$1</f>
        <v>5.0900000000000001E-2</v>
      </c>
    </row>
    <row r="755" spans="1:4">
      <c r="A755" s="29">
        <v>10</v>
      </c>
      <c r="B755" s="24">
        <v>35339</v>
      </c>
      <c r="C755" s="25">
        <v>4.99</v>
      </c>
      <c r="D755">
        <f>Table1[[#This Row],[Yield]]/$E$1</f>
        <v>4.99E-2</v>
      </c>
    </row>
    <row r="756" spans="1:4">
      <c r="A756" s="28">
        <v>11</v>
      </c>
      <c r="B756" s="24">
        <v>35370</v>
      </c>
      <c r="C756" s="25">
        <v>5.03</v>
      </c>
      <c r="D756">
        <f>Table1[[#This Row],[Yield]]/$E$1</f>
        <v>5.0300000000000004E-2</v>
      </c>
    </row>
    <row r="757" spans="1:4">
      <c r="A757" s="29">
        <v>12</v>
      </c>
      <c r="B757" s="24">
        <v>35400</v>
      </c>
      <c r="C757" s="25">
        <v>4.91</v>
      </c>
      <c r="D757">
        <f>Table1[[#This Row],[Yield]]/$E$1</f>
        <v>4.9100000000000005E-2</v>
      </c>
    </row>
    <row r="758" spans="1:4">
      <c r="A758" s="28">
        <v>1</v>
      </c>
      <c r="B758" s="24">
        <v>35431</v>
      </c>
      <c r="C758" s="25">
        <v>5.03</v>
      </c>
      <c r="D758">
        <f>Table1[[#This Row],[Yield]]/$E$1</f>
        <v>5.0300000000000004E-2</v>
      </c>
    </row>
    <row r="759" spans="1:4">
      <c r="A759" s="29">
        <v>2</v>
      </c>
      <c r="B759" s="24">
        <v>35462</v>
      </c>
      <c r="C759" s="25">
        <v>5.01</v>
      </c>
      <c r="D759">
        <f>Table1[[#This Row],[Yield]]/$E$1</f>
        <v>5.0099999999999999E-2</v>
      </c>
    </row>
    <row r="760" spans="1:4">
      <c r="A760" s="28">
        <v>3</v>
      </c>
      <c r="B760" s="24">
        <v>35490</v>
      </c>
      <c r="C760" s="25">
        <v>5.14</v>
      </c>
      <c r="D760">
        <f>Table1[[#This Row],[Yield]]/$E$1</f>
        <v>5.1399999999999994E-2</v>
      </c>
    </row>
    <row r="761" spans="1:4">
      <c r="A761" s="29">
        <v>4</v>
      </c>
      <c r="B761" s="24">
        <v>35521</v>
      </c>
      <c r="C761" s="25">
        <v>5.16</v>
      </c>
      <c r="D761">
        <f>Table1[[#This Row],[Yield]]/$E$1</f>
        <v>5.16E-2</v>
      </c>
    </row>
    <row r="762" spans="1:4">
      <c r="A762" s="28">
        <v>5</v>
      </c>
      <c r="B762" s="24">
        <v>35551</v>
      </c>
      <c r="C762" s="25">
        <v>5.05</v>
      </c>
      <c r="D762">
        <f>Table1[[#This Row],[Yield]]/$E$1</f>
        <v>5.0499999999999996E-2</v>
      </c>
    </row>
    <row r="763" spans="1:4">
      <c r="A763" s="29">
        <v>6</v>
      </c>
      <c r="B763" s="24">
        <v>35582</v>
      </c>
      <c r="C763" s="25">
        <v>4.93</v>
      </c>
      <c r="D763">
        <f>Table1[[#This Row],[Yield]]/$E$1</f>
        <v>4.9299999999999997E-2</v>
      </c>
    </row>
    <row r="764" spans="1:4">
      <c r="A764" s="28">
        <v>7</v>
      </c>
      <c r="B764" s="24">
        <v>35612</v>
      </c>
      <c r="C764" s="25">
        <v>5.05</v>
      </c>
      <c r="D764">
        <f>Table1[[#This Row],[Yield]]/$E$1</f>
        <v>5.0499999999999996E-2</v>
      </c>
    </row>
    <row r="765" spans="1:4">
      <c r="A765" s="29">
        <v>8</v>
      </c>
      <c r="B765" s="24">
        <v>35643</v>
      </c>
      <c r="C765" s="25">
        <v>5.14</v>
      </c>
      <c r="D765">
        <f>Table1[[#This Row],[Yield]]/$E$1</f>
        <v>5.1399999999999994E-2</v>
      </c>
    </row>
    <row r="766" spans="1:4">
      <c r="A766" s="28">
        <v>9</v>
      </c>
      <c r="B766" s="24">
        <v>35674</v>
      </c>
      <c r="C766" s="25">
        <v>4.95</v>
      </c>
      <c r="D766">
        <f>Table1[[#This Row],[Yield]]/$E$1</f>
        <v>4.9500000000000002E-2</v>
      </c>
    </row>
    <row r="767" spans="1:4">
      <c r="A767" s="29">
        <v>10</v>
      </c>
      <c r="B767" s="24">
        <v>35704</v>
      </c>
      <c r="C767" s="25">
        <v>4.97</v>
      </c>
      <c r="D767">
        <f>Table1[[#This Row],[Yield]]/$E$1</f>
        <v>4.9699999999999994E-2</v>
      </c>
    </row>
    <row r="768" spans="1:4">
      <c r="A768" s="28">
        <v>11</v>
      </c>
      <c r="B768" s="24">
        <v>35735</v>
      </c>
      <c r="C768" s="25">
        <v>5.14</v>
      </c>
      <c r="D768">
        <f>Table1[[#This Row],[Yield]]/$E$1</f>
        <v>5.1399999999999994E-2</v>
      </c>
    </row>
    <row r="769" spans="1:4">
      <c r="A769" s="29">
        <v>12</v>
      </c>
      <c r="B769" s="24">
        <v>35765</v>
      </c>
      <c r="C769" s="25">
        <v>5.16</v>
      </c>
      <c r="D769">
        <f>Table1[[#This Row],[Yield]]/$E$1</f>
        <v>5.16E-2</v>
      </c>
    </row>
    <row r="770" spans="1:4">
      <c r="A770" s="28">
        <v>1</v>
      </c>
      <c r="B770" s="24">
        <v>35796</v>
      </c>
      <c r="C770" s="25">
        <v>5.04</v>
      </c>
      <c r="D770">
        <f>Table1[[#This Row],[Yield]]/$E$1</f>
        <v>5.04E-2</v>
      </c>
    </row>
    <row r="771" spans="1:4">
      <c r="A771" s="29">
        <v>2</v>
      </c>
      <c r="B771" s="24">
        <v>35827</v>
      </c>
      <c r="C771" s="25">
        <v>5.09</v>
      </c>
      <c r="D771">
        <f>Table1[[#This Row],[Yield]]/$E$1</f>
        <v>5.0900000000000001E-2</v>
      </c>
    </row>
    <row r="772" spans="1:4">
      <c r="A772" s="28">
        <v>3</v>
      </c>
      <c r="B772" s="24">
        <v>35855</v>
      </c>
      <c r="C772" s="25">
        <v>5.03</v>
      </c>
      <c r="D772">
        <f>Table1[[#This Row],[Yield]]/$E$1</f>
        <v>5.0300000000000004E-2</v>
      </c>
    </row>
    <row r="773" spans="1:4">
      <c r="A773" s="29">
        <v>4</v>
      </c>
      <c r="B773" s="24">
        <v>35886</v>
      </c>
      <c r="C773" s="25">
        <v>4.95</v>
      </c>
      <c r="D773">
        <f>Table1[[#This Row],[Yield]]/$E$1</f>
        <v>4.9500000000000002E-2</v>
      </c>
    </row>
    <row r="774" spans="1:4">
      <c r="A774" s="28">
        <v>5</v>
      </c>
      <c r="B774" s="24">
        <v>35916</v>
      </c>
      <c r="C774" s="25">
        <v>5</v>
      </c>
      <c r="D774">
        <f>Table1[[#This Row],[Yield]]/$E$1</f>
        <v>0.05</v>
      </c>
    </row>
    <row r="775" spans="1:4">
      <c r="A775" s="29">
        <v>6</v>
      </c>
      <c r="B775" s="24">
        <v>35947</v>
      </c>
      <c r="C775" s="25">
        <v>4.9800000000000004</v>
      </c>
      <c r="D775">
        <f>Table1[[#This Row],[Yield]]/$E$1</f>
        <v>4.9800000000000004E-2</v>
      </c>
    </row>
    <row r="776" spans="1:4">
      <c r="A776" s="28">
        <v>7</v>
      </c>
      <c r="B776" s="24">
        <v>35977</v>
      </c>
      <c r="C776" s="25">
        <v>4.96</v>
      </c>
      <c r="D776">
        <f>Table1[[#This Row],[Yield]]/$E$1</f>
        <v>4.9599999999999998E-2</v>
      </c>
    </row>
    <row r="777" spans="1:4">
      <c r="A777" s="29">
        <v>8</v>
      </c>
      <c r="B777" s="24">
        <v>36008</v>
      </c>
      <c r="C777" s="25">
        <v>4.9000000000000004</v>
      </c>
      <c r="D777">
        <f>Table1[[#This Row],[Yield]]/$E$1</f>
        <v>4.9000000000000002E-2</v>
      </c>
    </row>
    <row r="778" spans="1:4">
      <c r="A778" s="28">
        <v>9</v>
      </c>
      <c r="B778" s="24">
        <v>36039</v>
      </c>
      <c r="C778" s="25">
        <v>4.6100000000000003</v>
      </c>
      <c r="D778">
        <f>Table1[[#This Row],[Yield]]/$E$1</f>
        <v>4.6100000000000002E-2</v>
      </c>
    </row>
    <row r="779" spans="1:4">
      <c r="A779" s="29">
        <v>10</v>
      </c>
      <c r="B779" s="24">
        <v>36069</v>
      </c>
      <c r="C779" s="25">
        <v>3.96</v>
      </c>
      <c r="D779">
        <f>Table1[[#This Row],[Yield]]/$E$1</f>
        <v>3.9599999999999996E-2</v>
      </c>
    </row>
    <row r="780" spans="1:4">
      <c r="A780" s="28">
        <v>11</v>
      </c>
      <c r="B780" s="24">
        <v>36100</v>
      </c>
      <c r="C780" s="25">
        <v>4.41</v>
      </c>
      <c r="D780">
        <f>Table1[[#This Row],[Yield]]/$E$1</f>
        <v>4.41E-2</v>
      </c>
    </row>
    <row r="781" spans="1:4">
      <c r="A781" s="29">
        <v>12</v>
      </c>
      <c r="B781" s="24">
        <v>36130</v>
      </c>
      <c r="C781" s="25">
        <v>4.3899999999999997</v>
      </c>
      <c r="D781">
        <f>Table1[[#This Row],[Yield]]/$E$1</f>
        <v>4.3899999999999995E-2</v>
      </c>
    </row>
    <row r="782" spans="1:4">
      <c r="A782" s="28">
        <v>1</v>
      </c>
      <c r="B782" s="24">
        <v>36161</v>
      </c>
      <c r="C782" s="25">
        <v>4.34</v>
      </c>
      <c r="D782">
        <f>Table1[[#This Row],[Yield]]/$E$1</f>
        <v>4.3400000000000001E-2</v>
      </c>
    </row>
    <row r="783" spans="1:4">
      <c r="A783" s="29">
        <v>2</v>
      </c>
      <c r="B783" s="24">
        <v>36192</v>
      </c>
      <c r="C783" s="25">
        <v>4.4400000000000004</v>
      </c>
      <c r="D783">
        <f>Table1[[#This Row],[Yield]]/$E$1</f>
        <v>4.4400000000000002E-2</v>
      </c>
    </row>
    <row r="784" spans="1:4">
      <c r="A784" s="28">
        <v>3</v>
      </c>
      <c r="B784" s="24">
        <v>36220</v>
      </c>
      <c r="C784" s="25">
        <v>4.4400000000000004</v>
      </c>
      <c r="D784">
        <f>Table1[[#This Row],[Yield]]/$E$1</f>
        <v>4.4400000000000002E-2</v>
      </c>
    </row>
    <row r="785" spans="1:4">
      <c r="A785" s="29">
        <v>4</v>
      </c>
      <c r="B785" s="24">
        <v>36251</v>
      </c>
      <c r="C785" s="25">
        <v>4.29</v>
      </c>
      <c r="D785">
        <f>Table1[[#This Row],[Yield]]/$E$1</f>
        <v>4.2900000000000001E-2</v>
      </c>
    </row>
    <row r="786" spans="1:4">
      <c r="A786" s="28">
        <v>5</v>
      </c>
      <c r="B786" s="24">
        <v>36281</v>
      </c>
      <c r="C786" s="25">
        <v>4.5</v>
      </c>
      <c r="D786">
        <f>Table1[[#This Row],[Yield]]/$E$1</f>
        <v>4.4999999999999998E-2</v>
      </c>
    </row>
    <row r="787" spans="1:4">
      <c r="A787" s="29">
        <v>6</v>
      </c>
      <c r="B787" s="24">
        <v>36312</v>
      </c>
      <c r="C787" s="25">
        <v>4.57</v>
      </c>
      <c r="D787">
        <f>Table1[[#This Row],[Yield]]/$E$1</f>
        <v>4.5700000000000005E-2</v>
      </c>
    </row>
    <row r="788" spans="1:4">
      <c r="A788" s="28">
        <v>7</v>
      </c>
      <c r="B788" s="24">
        <v>36342</v>
      </c>
      <c r="C788" s="25">
        <v>4.55</v>
      </c>
      <c r="D788">
        <f>Table1[[#This Row],[Yield]]/$E$1</f>
        <v>4.5499999999999999E-2</v>
      </c>
    </row>
    <row r="789" spans="1:4">
      <c r="A789" s="29">
        <v>8</v>
      </c>
      <c r="B789" s="24">
        <v>36373</v>
      </c>
      <c r="C789" s="25">
        <v>4.72</v>
      </c>
      <c r="D789">
        <f>Table1[[#This Row],[Yield]]/$E$1</f>
        <v>4.7199999999999999E-2</v>
      </c>
    </row>
    <row r="790" spans="1:4">
      <c r="A790" s="28">
        <v>9</v>
      </c>
      <c r="B790" s="24">
        <v>36404</v>
      </c>
      <c r="C790" s="25">
        <v>4.68</v>
      </c>
      <c r="D790">
        <f>Table1[[#This Row],[Yield]]/$E$1</f>
        <v>4.6799999999999994E-2</v>
      </c>
    </row>
    <row r="791" spans="1:4">
      <c r="A791" s="29">
        <v>10</v>
      </c>
      <c r="B791" s="24">
        <v>36434</v>
      </c>
      <c r="C791" s="25">
        <v>4.8600000000000003</v>
      </c>
      <c r="D791">
        <f>Table1[[#This Row],[Yield]]/$E$1</f>
        <v>4.8600000000000004E-2</v>
      </c>
    </row>
    <row r="792" spans="1:4">
      <c r="A792" s="28">
        <v>11</v>
      </c>
      <c r="B792" s="24">
        <v>36465</v>
      </c>
      <c r="C792" s="25">
        <v>5.07</v>
      </c>
      <c r="D792">
        <f>Table1[[#This Row],[Yield]]/$E$1</f>
        <v>5.0700000000000002E-2</v>
      </c>
    </row>
    <row r="793" spans="1:4">
      <c r="A793" s="29">
        <v>12</v>
      </c>
      <c r="B793" s="24">
        <v>36495</v>
      </c>
      <c r="C793" s="25">
        <v>5.2</v>
      </c>
      <c r="D793">
        <f>Table1[[#This Row],[Yield]]/$E$1</f>
        <v>5.2000000000000005E-2</v>
      </c>
    </row>
    <row r="794" spans="1:4">
      <c r="A794" s="28">
        <v>1</v>
      </c>
      <c r="B794" s="24">
        <v>36526</v>
      </c>
      <c r="C794" s="25">
        <v>5.32</v>
      </c>
      <c r="D794">
        <f>Table1[[#This Row],[Yield]]/$E$1</f>
        <v>5.3200000000000004E-2</v>
      </c>
    </row>
    <row r="795" spans="1:4">
      <c r="A795" s="29">
        <v>2</v>
      </c>
      <c r="B795" s="24">
        <v>36557</v>
      </c>
      <c r="C795" s="25">
        <v>5.55</v>
      </c>
      <c r="D795">
        <f>Table1[[#This Row],[Yield]]/$E$1</f>
        <v>5.5500000000000001E-2</v>
      </c>
    </row>
    <row r="796" spans="1:4">
      <c r="A796" s="28">
        <v>3</v>
      </c>
      <c r="B796" s="24">
        <v>36586</v>
      </c>
      <c r="C796" s="25">
        <v>5.69</v>
      </c>
      <c r="D796">
        <f>Table1[[#This Row],[Yield]]/$E$1</f>
        <v>5.6900000000000006E-2</v>
      </c>
    </row>
    <row r="797" spans="1:4">
      <c r="A797" s="29">
        <v>4</v>
      </c>
      <c r="B797" s="24">
        <v>36617</v>
      </c>
      <c r="C797" s="25">
        <v>5.66</v>
      </c>
      <c r="D797">
        <f>Table1[[#This Row],[Yield]]/$E$1</f>
        <v>5.6600000000000004E-2</v>
      </c>
    </row>
    <row r="798" spans="1:4">
      <c r="A798" s="28">
        <v>5</v>
      </c>
      <c r="B798" s="24">
        <v>36647</v>
      </c>
      <c r="C798" s="25">
        <v>5.79</v>
      </c>
      <c r="D798">
        <f>Table1[[#This Row],[Yield]]/$E$1</f>
        <v>5.79E-2</v>
      </c>
    </row>
    <row r="799" spans="1:4">
      <c r="A799" s="29">
        <v>6</v>
      </c>
      <c r="B799" s="24">
        <v>36678</v>
      </c>
      <c r="C799" s="25">
        <v>5.69</v>
      </c>
      <c r="D799">
        <f>Table1[[#This Row],[Yield]]/$E$1</f>
        <v>5.6900000000000006E-2</v>
      </c>
    </row>
    <row r="800" spans="1:4">
      <c r="A800" s="28">
        <v>7</v>
      </c>
      <c r="B800" s="24">
        <v>36708</v>
      </c>
      <c r="C800" s="25">
        <v>5.96</v>
      </c>
      <c r="D800">
        <f>Table1[[#This Row],[Yield]]/$E$1</f>
        <v>5.96E-2</v>
      </c>
    </row>
    <row r="801" spans="1:4">
      <c r="A801" s="29">
        <v>8</v>
      </c>
      <c r="B801" s="24">
        <v>36739</v>
      </c>
      <c r="C801" s="25">
        <v>6.09</v>
      </c>
      <c r="D801">
        <f>Table1[[#This Row],[Yield]]/$E$1</f>
        <v>6.0899999999999996E-2</v>
      </c>
    </row>
    <row r="802" spans="1:4">
      <c r="A802" s="28">
        <v>9</v>
      </c>
      <c r="B802" s="24">
        <v>36770</v>
      </c>
      <c r="C802" s="25">
        <v>6</v>
      </c>
      <c r="D802">
        <f>Table1[[#This Row],[Yield]]/$E$1</f>
        <v>0.06</v>
      </c>
    </row>
    <row r="803" spans="1:4">
      <c r="A803" s="29">
        <v>10</v>
      </c>
      <c r="B803" s="24">
        <v>36800</v>
      </c>
      <c r="C803" s="25">
        <v>6.11</v>
      </c>
      <c r="D803">
        <f>Table1[[#This Row],[Yield]]/$E$1</f>
        <v>6.1100000000000002E-2</v>
      </c>
    </row>
    <row r="804" spans="1:4">
      <c r="A804" s="28">
        <v>11</v>
      </c>
      <c r="B804" s="24">
        <v>36831</v>
      </c>
      <c r="C804" s="25">
        <v>6.17</v>
      </c>
      <c r="D804">
        <f>Table1[[#This Row],[Yield]]/$E$1</f>
        <v>6.1699999999999998E-2</v>
      </c>
    </row>
    <row r="805" spans="1:4">
      <c r="A805" s="29">
        <v>12</v>
      </c>
      <c r="B805" s="24">
        <v>36861</v>
      </c>
      <c r="C805" s="25">
        <v>5.77</v>
      </c>
      <c r="D805">
        <f>Table1[[#This Row],[Yield]]/$E$1</f>
        <v>5.7699999999999994E-2</v>
      </c>
    </row>
    <row r="806" spans="1:4">
      <c r="A806" s="28">
        <v>1</v>
      </c>
      <c r="B806" s="24">
        <v>36892</v>
      </c>
      <c r="C806" s="25">
        <v>5.15</v>
      </c>
      <c r="D806">
        <f>Table1[[#This Row],[Yield]]/$E$1</f>
        <v>5.1500000000000004E-2</v>
      </c>
    </row>
    <row r="807" spans="1:4">
      <c r="A807" s="29">
        <v>2</v>
      </c>
      <c r="B807" s="24">
        <v>36923</v>
      </c>
      <c r="C807" s="25">
        <v>4.88</v>
      </c>
      <c r="D807">
        <f>Table1[[#This Row],[Yield]]/$E$1</f>
        <v>4.8799999999999996E-2</v>
      </c>
    </row>
    <row r="808" spans="1:4">
      <c r="A808" s="28">
        <v>3</v>
      </c>
      <c r="B808" s="24">
        <v>36951</v>
      </c>
      <c r="C808" s="25">
        <v>4.42</v>
      </c>
      <c r="D808">
        <f>Table1[[#This Row],[Yield]]/$E$1</f>
        <v>4.4199999999999996E-2</v>
      </c>
    </row>
    <row r="809" spans="1:4">
      <c r="A809" s="29">
        <v>4</v>
      </c>
      <c r="B809" s="24">
        <v>36982</v>
      </c>
      <c r="C809" s="25">
        <v>3.87</v>
      </c>
      <c r="D809">
        <f>Table1[[#This Row],[Yield]]/$E$1</f>
        <v>3.8699999999999998E-2</v>
      </c>
    </row>
    <row r="810" spans="1:4">
      <c r="A810" s="28">
        <v>5</v>
      </c>
      <c r="B810" s="24">
        <v>37012</v>
      </c>
      <c r="C810" s="25">
        <v>3.62</v>
      </c>
      <c r="D810">
        <f>Table1[[#This Row],[Yield]]/$E$1</f>
        <v>3.6200000000000003E-2</v>
      </c>
    </row>
    <row r="811" spans="1:4">
      <c r="A811" s="29">
        <v>6</v>
      </c>
      <c r="B811" s="24">
        <v>37043</v>
      </c>
      <c r="C811" s="25">
        <v>3.49</v>
      </c>
      <c r="D811">
        <f>Table1[[#This Row],[Yield]]/$E$1</f>
        <v>3.49E-2</v>
      </c>
    </row>
    <row r="812" spans="1:4">
      <c r="A812" s="28">
        <v>7</v>
      </c>
      <c r="B812" s="24">
        <v>37073</v>
      </c>
      <c r="C812" s="25">
        <v>3.51</v>
      </c>
      <c r="D812">
        <f>Table1[[#This Row],[Yield]]/$E$1</f>
        <v>3.5099999999999999E-2</v>
      </c>
    </row>
    <row r="813" spans="1:4">
      <c r="A813" s="29">
        <v>8</v>
      </c>
      <c r="B813" s="24">
        <v>37104</v>
      </c>
      <c r="C813" s="25">
        <v>3.36</v>
      </c>
      <c r="D813">
        <f>Table1[[#This Row],[Yield]]/$E$1</f>
        <v>3.3599999999999998E-2</v>
      </c>
    </row>
    <row r="814" spans="1:4">
      <c r="A814" s="28">
        <v>9</v>
      </c>
      <c r="B814" s="24">
        <v>37135</v>
      </c>
      <c r="C814" s="25">
        <v>2.64</v>
      </c>
      <c r="D814">
        <f>Table1[[#This Row],[Yield]]/$E$1</f>
        <v>2.64E-2</v>
      </c>
    </row>
    <row r="815" spans="1:4">
      <c r="A815" s="29">
        <v>10</v>
      </c>
      <c r="B815" s="24">
        <v>37165</v>
      </c>
      <c r="C815" s="25">
        <v>2.16</v>
      </c>
      <c r="D815">
        <f>Table1[[#This Row],[Yield]]/$E$1</f>
        <v>2.1600000000000001E-2</v>
      </c>
    </row>
    <row r="816" spans="1:4">
      <c r="A816" s="28">
        <v>11</v>
      </c>
      <c r="B816" s="24">
        <v>37196</v>
      </c>
      <c r="C816" s="25">
        <v>1.87</v>
      </c>
      <c r="D816">
        <f>Table1[[#This Row],[Yield]]/$E$1</f>
        <v>1.8700000000000001E-2</v>
      </c>
    </row>
    <row r="817" spans="1:4">
      <c r="A817" s="29">
        <v>12</v>
      </c>
      <c r="B817" s="24">
        <v>37226</v>
      </c>
      <c r="C817" s="25">
        <v>1.69</v>
      </c>
      <c r="D817">
        <f>Table1[[#This Row],[Yield]]/$E$1</f>
        <v>1.6899999999999998E-2</v>
      </c>
    </row>
    <row r="818" spans="1:4">
      <c r="A818" s="28">
        <v>1</v>
      </c>
      <c r="B818" s="24">
        <v>37257</v>
      </c>
      <c r="C818" s="25">
        <v>1.65</v>
      </c>
      <c r="D818">
        <f>Table1[[#This Row],[Yield]]/$E$1</f>
        <v>1.6500000000000001E-2</v>
      </c>
    </row>
    <row r="819" spans="1:4">
      <c r="A819" s="29">
        <v>2</v>
      </c>
      <c r="B819" s="24">
        <v>37288</v>
      </c>
      <c r="C819" s="25">
        <v>1.73</v>
      </c>
      <c r="D819">
        <f>Table1[[#This Row],[Yield]]/$E$1</f>
        <v>1.7299999999999999E-2</v>
      </c>
    </row>
    <row r="820" spans="1:4">
      <c r="A820" s="28">
        <v>3</v>
      </c>
      <c r="B820" s="24">
        <v>37316</v>
      </c>
      <c r="C820" s="25">
        <v>1.79</v>
      </c>
      <c r="D820">
        <f>Table1[[#This Row],[Yield]]/$E$1</f>
        <v>1.7899999999999999E-2</v>
      </c>
    </row>
    <row r="821" spans="1:4">
      <c r="A821" s="29">
        <v>4</v>
      </c>
      <c r="B821" s="24">
        <v>37347</v>
      </c>
      <c r="C821" s="25">
        <v>1.72</v>
      </c>
      <c r="D821">
        <f>Table1[[#This Row],[Yield]]/$E$1</f>
        <v>1.72E-2</v>
      </c>
    </row>
    <row r="822" spans="1:4">
      <c r="A822" s="28">
        <v>5</v>
      </c>
      <c r="B822" s="24">
        <v>37377</v>
      </c>
      <c r="C822" s="25">
        <v>1.73</v>
      </c>
      <c r="D822">
        <f>Table1[[#This Row],[Yield]]/$E$1</f>
        <v>1.7299999999999999E-2</v>
      </c>
    </row>
    <row r="823" spans="1:4">
      <c r="A823" s="29">
        <v>6</v>
      </c>
      <c r="B823" s="24">
        <v>37408</v>
      </c>
      <c r="C823" s="25">
        <v>1.7</v>
      </c>
      <c r="D823">
        <f>Table1[[#This Row],[Yield]]/$E$1</f>
        <v>1.7000000000000001E-2</v>
      </c>
    </row>
    <row r="824" spans="1:4">
      <c r="A824" s="28">
        <v>7</v>
      </c>
      <c r="B824" s="24">
        <v>37438</v>
      </c>
      <c r="C824" s="25">
        <v>1.68</v>
      </c>
      <c r="D824">
        <f>Table1[[#This Row],[Yield]]/$E$1</f>
        <v>1.6799999999999999E-2</v>
      </c>
    </row>
    <row r="825" spans="1:4">
      <c r="A825" s="29">
        <v>8</v>
      </c>
      <c r="B825" s="24">
        <v>37469</v>
      </c>
      <c r="C825" s="25">
        <v>1.62</v>
      </c>
      <c r="D825">
        <f>Table1[[#This Row],[Yield]]/$E$1</f>
        <v>1.6200000000000003E-2</v>
      </c>
    </row>
    <row r="826" spans="1:4">
      <c r="A826" s="28">
        <v>9</v>
      </c>
      <c r="B826" s="24">
        <v>37500</v>
      </c>
      <c r="C826" s="25">
        <v>1.63</v>
      </c>
      <c r="D826">
        <f>Table1[[#This Row],[Yield]]/$E$1</f>
        <v>1.6299999999999999E-2</v>
      </c>
    </row>
    <row r="827" spans="1:4">
      <c r="A827" s="29">
        <v>10</v>
      </c>
      <c r="B827" s="24">
        <v>37530</v>
      </c>
      <c r="C827" s="25">
        <v>1.58</v>
      </c>
      <c r="D827">
        <f>Table1[[#This Row],[Yield]]/$E$1</f>
        <v>1.5800000000000002E-2</v>
      </c>
    </row>
    <row r="828" spans="1:4">
      <c r="A828" s="28">
        <v>11</v>
      </c>
      <c r="B828" s="24">
        <v>37561</v>
      </c>
      <c r="C828" s="25">
        <v>1.23</v>
      </c>
      <c r="D828">
        <f>Table1[[#This Row],[Yield]]/$E$1</f>
        <v>1.23E-2</v>
      </c>
    </row>
    <row r="829" spans="1:4">
      <c r="A829" s="29">
        <v>12</v>
      </c>
      <c r="B829" s="24">
        <v>37591</v>
      </c>
      <c r="C829" s="25">
        <v>1.19</v>
      </c>
      <c r="D829">
        <f>Table1[[#This Row],[Yield]]/$E$1</f>
        <v>1.1899999999999999E-2</v>
      </c>
    </row>
    <row r="830" spans="1:4">
      <c r="A830" s="28">
        <v>1</v>
      </c>
      <c r="B830" s="24">
        <v>37622</v>
      </c>
      <c r="C830" s="25">
        <v>1.17</v>
      </c>
      <c r="D830">
        <f>Table1[[#This Row],[Yield]]/$E$1</f>
        <v>1.1699999999999999E-2</v>
      </c>
    </row>
    <row r="831" spans="1:4">
      <c r="A831" s="29">
        <v>2</v>
      </c>
      <c r="B831" s="24">
        <v>37653</v>
      </c>
      <c r="C831" s="25">
        <v>1.17</v>
      </c>
      <c r="D831">
        <f>Table1[[#This Row],[Yield]]/$E$1</f>
        <v>1.1699999999999999E-2</v>
      </c>
    </row>
    <row r="832" spans="1:4">
      <c r="A832" s="28">
        <v>3</v>
      </c>
      <c r="B832" s="24">
        <v>37681</v>
      </c>
      <c r="C832" s="25">
        <v>1.1299999999999999</v>
      </c>
      <c r="D832">
        <f>Table1[[#This Row],[Yield]]/$E$1</f>
        <v>1.1299999999999999E-2</v>
      </c>
    </row>
    <row r="833" spans="1:4">
      <c r="A833" s="29">
        <v>4</v>
      </c>
      <c r="B833" s="24">
        <v>37712</v>
      </c>
      <c r="C833" s="25">
        <v>1.1299999999999999</v>
      </c>
      <c r="D833">
        <f>Table1[[#This Row],[Yield]]/$E$1</f>
        <v>1.1299999999999999E-2</v>
      </c>
    </row>
    <row r="834" spans="1:4">
      <c r="A834" s="28">
        <v>5</v>
      </c>
      <c r="B834" s="24">
        <v>37742</v>
      </c>
      <c r="C834" s="25">
        <v>1.07</v>
      </c>
      <c r="D834">
        <f>Table1[[#This Row],[Yield]]/$E$1</f>
        <v>1.0700000000000001E-2</v>
      </c>
    </row>
    <row r="835" spans="1:4">
      <c r="A835" s="29">
        <v>6</v>
      </c>
      <c r="B835" s="24">
        <v>37773</v>
      </c>
      <c r="C835" s="25">
        <v>0.92</v>
      </c>
      <c r="D835">
        <f>Table1[[#This Row],[Yield]]/$E$1</f>
        <v>9.1999999999999998E-3</v>
      </c>
    </row>
    <row r="836" spans="1:4">
      <c r="A836" s="28">
        <v>7</v>
      </c>
      <c r="B836" s="24">
        <v>37803</v>
      </c>
      <c r="C836" s="25">
        <v>0.9</v>
      </c>
      <c r="D836">
        <f>Table1[[#This Row],[Yield]]/$E$1</f>
        <v>9.0000000000000011E-3</v>
      </c>
    </row>
    <row r="837" spans="1:4">
      <c r="A837" s="29">
        <v>8</v>
      </c>
      <c r="B837" s="24">
        <v>37834</v>
      </c>
      <c r="C837" s="25">
        <v>0.95</v>
      </c>
      <c r="D837">
        <f>Table1[[#This Row],[Yield]]/$E$1</f>
        <v>9.4999999999999998E-3</v>
      </c>
    </row>
    <row r="838" spans="1:4">
      <c r="A838" s="28">
        <v>9</v>
      </c>
      <c r="B838" s="24">
        <v>37865</v>
      </c>
      <c r="C838" s="25">
        <v>0.94</v>
      </c>
      <c r="D838">
        <f>Table1[[#This Row],[Yield]]/$E$1</f>
        <v>9.3999999999999986E-3</v>
      </c>
    </row>
    <row r="839" spans="1:4">
      <c r="A839" s="29">
        <v>10</v>
      </c>
      <c r="B839" s="24">
        <v>37895</v>
      </c>
      <c r="C839" s="25">
        <v>0.92</v>
      </c>
      <c r="D839">
        <f>Table1[[#This Row],[Yield]]/$E$1</f>
        <v>9.1999999999999998E-3</v>
      </c>
    </row>
    <row r="840" spans="1:4">
      <c r="A840" s="28">
        <v>11</v>
      </c>
      <c r="B840" s="24">
        <v>37926</v>
      </c>
      <c r="C840" s="25">
        <v>0.93</v>
      </c>
      <c r="D840">
        <f>Table1[[#This Row],[Yield]]/$E$1</f>
        <v>9.300000000000001E-3</v>
      </c>
    </row>
    <row r="841" spans="1:4">
      <c r="A841" s="29">
        <v>12</v>
      </c>
      <c r="B841" s="24">
        <v>37956</v>
      </c>
      <c r="C841" s="25">
        <v>0.9</v>
      </c>
      <c r="D841">
        <f>Table1[[#This Row],[Yield]]/$E$1</f>
        <v>9.0000000000000011E-3</v>
      </c>
    </row>
    <row r="842" spans="1:4">
      <c r="A842" s="28">
        <v>1</v>
      </c>
      <c r="B842" s="24">
        <v>37987</v>
      </c>
      <c r="C842" s="25">
        <v>0.88</v>
      </c>
      <c r="D842">
        <f>Table1[[#This Row],[Yield]]/$E$1</f>
        <v>8.8000000000000005E-3</v>
      </c>
    </row>
    <row r="843" spans="1:4">
      <c r="A843" s="29">
        <v>2</v>
      </c>
      <c r="B843" s="24">
        <v>38018</v>
      </c>
      <c r="C843" s="25">
        <v>0.93</v>
      </c>
      <c r="D843">
        <f>Table1[[#This Row],[Yield]]/$E$1</f>
        <v>9.300000000000001E-3</v>
      </c>
    </row>
    <row r="844" spans="1:4">
      <c r="A844" s="28">
        <v>3</v>
      </c>
      <c r="B844" s="24">
        <v>38047</v>
      </c>
      <c r="C844" s="25">
        <v>0.94</v>
      </c>
      <c r="D844">
        <f>Table1[[#This Row],[Yield]]/$E$1</f>
        <v>9.3999999999999986E-3</v>
      </c>
    </row>
    <row r="845" spans="1:4">
      <c r="A845" s="29">
        <v>4</v>
      </c>
      <c r="B845" s="24">
        <v>38078</v>
      </c>
      <c r="C845" s="25">
        <v>0.94</v>
      </c>
      <c r="D845">
        <f>Table1[[#This Row],[Yield]]/$E$1</f>
        <v>9.3999999999999986E-3</v>
      </c>
    </row>
    <row r="846" spans="1:4">
      <c r="A846" s="28">
        <v>5</v>
      </c>
      <c r="B846" s="24">
        <v>38108</v>
      </c>
      <c r="C846" s="25">
        <v>1.02</v>
      </c>
      <c r="D846">
        <f>Table1[[#This Row],[Yield]]/$E$1</f>
        <v>1.0200000000000001E-2</v>
      </c>
    </row>
    <row r="847" spans="1:4">
      <c r="A847" s="29">
        <v>6</v>
      </c>
      <c r="B847" s="24">
        <v>38139</v>
      </c>
      <c r="C847" s="25">
        <v>1.27</v>
      </c>
      <c r="D847">
        <f>Table1[[#This Row],[Yield]]/$E$1</f>
        <v>1.2699999999999999E-2</v>
      </c>
    </row>
    <row r="848" spans="1:4">
      <c r="A848" s="28">
        <v>7</v>
      </c>
      <c r="B848" s="24">
        <v>38169</v>
      </c>
      <c r="C848" s="25">
        <v>1.33</v>
      </c>
      <c r="D848">
        <f>Table1[[#This Row],[Yield]]/$E$1</f>
        <v>1.3300000000000001E-2</v>
      </c>
    </row>
    <row r="849" spans="1:4">
      <c r="A849" s="29">
        <v>8</v>
      </c>
      <c r="B849" s="24">
        <v>38200</v>
      </c>
      <c r="C849" s="25">
        <v>1.48</v>
      </c>
      <c r="D849">
        <f>Table1[[#This Row],[Yield]]/$E$1</f>
        <v>1.4800000000000001E-2</v>
      </c>
    </row>
    <row r="850" spans="1:4">
      <c r="A850" s="28">
        <v>9</v>
      </c>
      <c r="B850" s="24">
        <v>38231</v>
      </c>
      <c r="C850" s="25">
        <v>1.65</v>
      </c>
      <c r="D850">
        <f>Table1[[#This Row],[Yield]]/$E$1</f>
        <v>1.6500000000000001E-2</v>
      </c>
    </row>
    <row r="851" spans="1:4">
      <c r="A851" s="29">
        <v>10</v>
      </c>
      <c r="B851" s="24">
        <v>38261</v>
      </c>
      <c r="C851" s="25">
        <v>1.76</v>
      </c>
      <c r="D851">
        <f>Table1[[#This Row],[Yield]]/$E$1</f>
        <v>1.7600000000000001E-2</v>
      </c>
    </row>
    <row r="852" spans="1:4">
      <c r="A852" s="28">
        <v>11</v>
      </c>
      <c r="B852" s="24">
        <v>38292</v>
      </c>
      <c r="C852" s="25">
        <v>2.0699999999999998</v>
      </c>
      <c r="D852">
        <f>Table1[[#This Row],[Yield]]/$E$1</f>
        <v>2.07E-2</v>
      </c>
    </row>
    <row r="853" spans="1:4">
      <c r="A853" s="29">
        <v>12</v>
      </c>
      <c r="B853" s="24">
        <v>38322</v>
      </c>
      <c r="C853" s="25">
        <v>2.19</v>
      </c>
      <c r="D853">
        <f>Table1[[#This Row],[Yield]]/$E$1</f>
        <v>2.1899999999999999E-2</v>
      </c>
    </row>
    <row r="854" spans="1:4">
      <c r="A854" s="28">
        <v>1</v>
      </c>
      <c r="B854" s="24">
        <v>38353</v>
      </c>
      <c r="C854" s="25">
        <v>2.33</v>
      </c>
      <c r="D854">
        <f>Table1[[#This Row],[Yield]]/$E$1</f>
        <v>2.3300000000000001E-2</v>
      </c>
    </row>
    <row r="855" spans="1:4">
      <c r="A855" s="29">
        <v>2</v>
      </c>
      <c r="B855" s="24">
        <v>38384</v>
      </c>
      <c r="C855" s="25">
        <v>2.54</v>
      </c>
      <c r="D855">
        <f>Table1[[#This Row],[Yield]]/$E$1</f>
        <v>2.5399999999999999E-2</v>
      </c>
    </row>
    <row r="856" spans="1:4">
      <c r="A856" s="28">
        <v>3</v>
      </c>
      <c r="B856" s="24">
        <v>38412</v>
      </c>
      <c r="C856" s="25">
        <v>2.74</v>
      </c>
      <c r="D856">
        <f>Table1[[#This Row],[Yield]]/$E$1</f>
        <v>2.7400000000000001E-2</v>
      </c>
    </row>
    <row r="857" spans="1:4">
      <c r="A857" s="29">
        <v>4</v>
      </c>
      <c r="B857" s="24">
        <v>38443</v>
      </c>
      <c r="C857" s="25">
        <v>2.78</v>
      </c>
      <c r="D857">
        <f>Table1[[#This Row],[Yield]]/$E$1</f>
        <v>2.7799999999999998E-2</v>
      </c>
    </row>
    <row r="858" spans="1:4">
      <c r="A858" s="28">
        <v>5</v>
      </c>
      <c r="B858" s="24">
        <v>38473</v>
      </c>
      <c r="C858" s="25">
        <v>2.84</v>
      </c>
      <c r="D858">
        <f>Table1[[#This Row],[Yield]]/$E$1</f>
        <v>2.8399999999999998E-2</v>
      </c>
    </row>
    <row r="859" spans="1:4">
      <c r="A859" s="29">
        <v>6</v>
      </c>
      <c r="B859" s="24">
        <v>38504</v>
      </c>
      <c r="C859" s="25">
        <v>2.97</v>
      </c>
      <c r="D859">
        <f>Table1[[#This Row],[Yield]]/$E$1</f>
        <v>2.9700000000000001E-2</v>
      </c>
    </row>
    <row r="860" spans="1:4">
      <c r="A860" s="28">
        <v>7</v>
      </c>
      <c r="B860" s="24">
        <v>38534</v>
      </c>
      <c r="C860" s="25">
        <v>3.22</v>
      </c>
      <c r="D860">
        <f>Table1[[#This Row],[Yield]]/$E$1</f>
        <v>3.2199999999999999E-2</v>
      </c>
    </row>
    <row r="861" spans="1:4">
      <c r="A861" s="29">
        <v>8</v>
      </c>
      <c r="B861" s="24">
        <v>38565</v>
      </c>
      <c r="C861" s="25">
        <v>3.44</v>
      </c>
      <c r="D861">
        <f>Table1[[#This Row],[Yield]]/$E$1</f>
        <v>3.44E-2</v>
      </c>
    </row>
    <row r="862" spans="1:4">
      <c r="A862" s="28">
        <v>9</v>
      </c>
      <c r="B862" s="24">
        <v>38596</v>
      </c>
      <c r="C862" s="25">
        <v>3.42</v>
      </c>
      <c r="D862">
        <f>Table1[[#This Row],[Yield]]/$E$1</f>
        <v>3.4200000000000001E-2</v>
      </c>
    </row>
    <row r="863" spans="1:4">
      <c r="A863" s="29">
        <v>10</v>
      </c>
      <c r="B863" s="24">
        <v>38626</v>
      </c>
      <c r="C863" s="25">
        <v>3.71</v>
      </c>
      <c r="D863">
        <f>Table1[[#This Row],[Yield]]/$E$1</f>
        <v>3.7100000000000001E-2</v>
      </c>
    </row>
    <row r="864" spans="1:4">
      <c r="A864" s="28">
        <v>11</v>
      </c>
      <c r="B864" s="24">
        <v>38657</v>
      </c>
      <c r="C864" s="25">
        <v>3.88</v>
      </c>
      <c r="D864">
        <f>Table1[[#This Row],[Yield]]/$E$1</f>
        <v>3.8800000000000001E-2</v>
      </c>
    </row>
    <row r="865" spans="1:4">
      <c r="A865" s="29">
        <v>12</v>
      </c>
      <c r="B865" s="24">
        <v>38687</v>
      </c>
      <c r="C865" s="25">
        <v>3.89</v>
      </c>
      <c r="D865">
        <f>Table1[[#This Row],[Yield]]/$E$1</f>
        <v>3.8900000000000004E-2</v>
      </c>
    </row>
    <row r="866" spans="1:4">
      <c r="A866" s="28">
        <v>1</v>
      </c>
      <c r="B866" s="24">
        <v>38718</v>
      </c>
      <c r="C866" s="25">
        <v>4.24</v>
      </c>
      <c r="D866">
        <f>Table1[[#This Row],[Yield]]/$E$1</f>
        <v>4.24E-2</v>
      </c>
    </row>
    <row r="867" spans="1:4">
      <c r="A867" s="29">
        <v>2</v>
      </c>
      <c r="B867" s="24">
        <v>38749</v>
      </c>
      <c r="C867" s="25">
        <v>4.43</v>
      </c>
      <c r="D867">
        <f>Table1[[#This Row],[Yield]]/$E$1</f>
        <v>4.4299999999999999E-2</v>
      </c>
    </row>
    <row r="868" spans="1:4">
      <c r="A868" s="28">
        <v>3</v>
      </c>
      <c r="B868" s="24">
        <v>38777</v>
      </c>
      <c r="C868" s="25">
        <v>4.51</v>
      </c>
      <c r="D868">
        <f>Table1[[#This Row],[Yield]]/$E$1</f>
        <v>4.5100000000000001E-2</v>
      </c>
    </row>
    <row r="869" spans="1:4">
      <c r="A869" s="29">
        <v>4</v>
      </c>
      <c r="B869" s="24">
        <v>38808</v>
      </c>
      <c r="C869" s="25">
        <v>4.5999999999999996</v>
      </c>
      <c r="D869">
        <f>Table1[[#This Row],[Yield]]/$E$1</f>
        <v>4.5999999999999999E-2</v>
      </c>
    </row>
    <row r="870" spans="1:4">
      <c r="A870" s="28">
        <v>5</v>
      </c>
      <c r="B870" s="24">
        <v>38838</v>
      </c>
      <c r="C870" s="25">
        <v>4.72</v>
      </c>
      <c r="D870">
        <f>Table1[[#This Row],[Yield]]/$E$1</f>
        <v>4.7199999999999999E-2</v>
      </c>
    </row>
    <row r="871" spans="1:4">
      <c r="A871" s="29">
        <v>6</v>
      </c>
      <c r="B871" s="24">
        <v>38869</v>
      </c>
      <c r="C871" s="25">
        <v>4.79</v>
      </c>
      <c r="D871">
        <f>Table1[[#This Row],[Yield]]/$E$1</f>
        <v>4.7899999999999998E-2</v>
      </c>
    </row>
    <row r="872" spans="1:4">
      <c r="A872" s="28">
        <v>7</v>
      </c>
      <c r="B872" s="24">
        <v>38899</v>
      </c>
      <c r="C872" s="25">
        <v>4.95</v>
      </c>
      <c r="D872">
        <f>Table1[[#This Row],[Yield]]/$E$1</f>
        <v>4.9500000000000002E-2</v>
      </c>
    </row>
    <row r="873" spans="1:4">
      <c r="A873" s="29">
        <v>8</v>
      </c>
      <c r="B873" s="24">
        <v>38930</v>
      </c>
      <c r="C873" s="25">
        <v>4.96</v>
      </c>
      <c r="D873">
        <f>Table1[[#This Row],[Yield]]/$E$1</f>
        <v>4.9599999999999998E-2</v>
      </c>
    </row>
    <row r="874" spans="1:4">
      <c r="A874" s="28">
        <v>9</v>
      </c>
      <c r="B874" s="24">
        <v>38961</v>
      </c>
      <c r="C874" s="25">
        <v>4.8099999999999996</v>
      </c>
      <c r="D874">
        <f>Table1[[#This Row],[Yield]]/$E$1</f>
        <v>4.8099999999999997E-2</v>
      </c>
    </row>
    <row r="875" spans="1:4">
      <c r="A875" s="29">
        <v>10</v>
      </c>
      <c r="B875" s="24">
        <v>38991</v>
      </c>
      <c r="C875" s="25">
        <v>4.92</v>
      </c>
      <c r="D875">
        <f>Table1[[#This Row],[Yield]]/$E$1</f>
        <v>4.9200000000000001E-2</v>
      </c>
    </row>
    <row r="876" spans="1:4">
      <c r="A876" s="28">
        <v>11</v>
      </c>
      <c r="B876" s="24">
        <v>39022</v>
      </c>
      <c r="C876" s="25">
        <v>4.9400000000000004</v>
      </c>
      <c r="D876">
        <f>Table1[[#This Row],[Yield]]/$E$1</f>
        <v>4.9400000000000006E-2</v>
      </c>
    </row>
    <row r="877" spans="1:4">
      <c r="A877" s="29">
        <v>12</v>
      </c>
      <c r="B877" s="24">
        <v>39052</v>
      </c>
      <c r="C877" s="25">
        <v>4.8499999999999996</v>
      </c>
      <c r="D877">
        <f>Table1[[#This Row],[Yield]]/$E$1</f>
        <v>4.8499999999999995E-2</v>
      </c>
    </row>
    <row r="878" spans="1:4">
      <c r="A878" s="28">
        <v>1</v>
      </c>
      <c r="B878" s="24">
        <v>39083</v>
      </c>
      <c r="C878" s="25">
        <v>4.9800000000000004</v>
      </c>
      <c r="D878">
        <f>Table1[[#This Row],[Yield]]/$E$1</f>
        <v>4.9800000000000004E-2</v>
      </c>
    </row>
    <row r="879" spans="1:4">
      <c r="A879" s="29">
        <v>2</v>
      </c>
      <c r="B879" s="24">
        <v>39114</v>
      </c>
      <c r="C879" s="25">
        <v>5.03</v>
      </c>
      <c r="D879">
        <f>Table1[[#This Row],[Yield]]/$E$1</f>
        <v>5.0300000000000004E-2</v>
      </c>
    </row>
    <row r="880" spans="1:4">
      <c r="A880" s="28">
        <v>3</v>
      </c>
      <c r="B880" s="24">
        <v>39142</v>
      </c>
      <c r="C880" s="25">
        <v>4.9400000000000004</v>
      </c>
      <c r="D880">
        <f>Table1[[#This Row],[Yield]]/$E$1</f>
        <v>4.9400000000000006E-2</v>
      </c>
    </row>
    <row r="881" spans="1:4">
      <c r="A881" s="29">
        <v>4</v>
      </c>
      <c r="B881" s="24">
        <v>39173</v>
      </c>
      <c r="C881" s="25">
        <v>4.87</v>
      </c>
      <c r="D881">
        <f>Table1[[#This Row],[Yield]]/$E$1</f>
        <v>4.87E-2</v>
      </c>
    </row>
    <row r="882" spans="1:4">
      <c r="A882" s="28">
        <v>5</v>
      </c>
      <c r="B882" s="24">
        <v>39203</v>
      </c>
      <c r="C882" s="25">
        <v>4.7300000000000004</v>
      </c>
      <c r="D882">
        <f>Table1[[#This Row],[Yield]]/$E$1</f>
        <v>4.7300000000000002E-2</v>
      </c>
    </row>
    <row r="883" spans="1:4">
      <c r="A883" s="29">
        <v>6</v>
      </c>
      <c r="B883" s="24">
        <v>39234</v>
      </c>
      <c r="C883" s="25">
        <v>4.6100000000000003</v>
      </c>
      <c r="D883">
        <f>Table1[[#This Row],[Yield]]/$E$1</f>
        <v>4.6100000000000002E-2</v>
      </c>
    </row>
    <row r="884" spans="1:4">
      <c r="A884" s="28">
        <v>7</v>
      </c>
      <c r="B884" s="24">
        <v>39264</v>
      </c>
      <c r="C884" s="25">
        <v>4.82</v>
      </c>
      <c r="D884">
        <f>Table1[[#This Row],[Yield]]/$E$1</f>
        <v>4.82E-2</v>
      </c>
    </row>
    <row r="885" spans="1:4">
      <c r="A885" s="29">
        <v>8</v>
      </c>
      <c r="B885" s="24">
        <v>39295</v>
      </c>
      <c r="C885" s="25">
        <v>4.2</v>
      </c>
      <c r="D885">
        <f>Table1[[#This Row],[Yield]]/$E$1</f>
        <v>4.2000000000000003E-2</v>
      </c>
    </row>
    <row r="886" spans="1:4">
      <c r="A886" s="28">
        <v>9</v>
      </c>
      <c r="B886" s="24">
        <v>39326</v>
      </c>
      <c r="C886" s="25">
        <v>3.89</v>
      </c>
      <c r="D886">
        <f>Table1[[#This Row],[Yield]]/$E$1</f>
        <v>3.8900000000000004E-2</v>
      </c>
    </row>
    <row r="887" spans="1:4">
      <c r="A887" s="29">
        <v>10</v>
      </c>
      <c r="B887" s="24">
        <v>39356</v>
      </c>
      <c r="C887" s="25">
        <v>3.9</v>
      </c>
      <c r="D887">
        <f>Table1[[#This Row],[Yield]]/$E$1</f>
        <v>3.9E-2</v>
      </c>
    </row>
    <row r="888" spans="1:4">
      <c r="A888" s="28">
        <v>11</v>
      </c>
      <c r="B888" s="24">
        <v>39387</v>
      </c>
      <c r="C888" s="25">
        <v>3.27</v>
      </c>
      <c r="D888">
        <f>Table1[[#This Row],[Yield]]/$E$1</f>
        <v>3.27E-2</v>
      </c>
    </row>
    <row r="889" spans="1:4">
      <c r="A889" s="29">
        <v>12</v>
      </c>
      <c r="B889" s="24">
        <v>39417</v>
      </c>
      <c r="C889" s="25">
        <v>3</v>
      </c>
      <c r="D889">
        <f>Table1[[#This Row],[Yield]]/$E$1</f>
        <v>0.03</v>
      </c>
    </row>
    <row r="890" spans="1:4">
      <c r="A890" s="28">
        <v>1</v>
      </c>
      <c r="B890" s="24">
        <v>39448</v>
      </c>
      <c r="C890" s="25">
        <v>2.75</v>
      </c>
      <c r="D890">
        <f>Table1[[#This Row],[Yield]]/$E$1</f>
        <v>2.75E-2</v>
      </c>
    </row>
    <row r="891" spans="1:4">
      <c r="A891" s="29">
        <v>2</v>
      </c>
      <c r="B891" s="24">
        <v>39479</v>
      </c>
      <c r="C891" s="25">
        <v>2.12</v>
      </c>
      <c r="D891">
        <f>Table1[[#This Row],[Yield]]/$E$1</f>
        <v>2.12E-2</v>
      </c>
    </row>
    <row r="892" spans="1:4">
      <c r="A892" s="28">
        <v>3</v>
      </c>
      <c r="B892" s="24">
        <v>39508</v>
      </c>
      <c r="C892" s="25">
        <v>1.26</v>
      </c>
      <c r="D892">
        <f>Table1[[#This Row],[Yield]]/$E$1</f>
        <v>1.26E-2</v>
      </c>
    </row>
    <row r="893" spans="1:4">
      <c r="A893" s="29">
        <v>4</v>
      </c>
      <c r="B893" s="24">
        <v>39539</v>
      </c>
      <c r="C893" s="25">
        <v>1.29</v>
      </c>
      <c r="D893">
        <f>Table1[[#This Row],[Yield]]/$E$1</f>
        <v>1.29E-2</v>
      </c>
    </row>
    <row r="894" spans="1:4">
      <c r="A894" s="28">
        <v>5</v>
      </c>
      <c r="B894" s="24">
        <v>39569</v>
      </c>
      <c r="C894" s="25">
        <v>1.73</v>
      </c>
      <c r="D894">
        <f>Table1[[#This Row],[Yield]]/$E$1</f>
        <v>1.7299999999999999E-2</v>
      </c>
    </row>
    <row r="895" spans="1:4">
      <c r="A895" s="29">
        <v>6</v>
      </c>
      <c r="B895" s="24">
        <v>39600</v>
      </c>
      <c r="C895" s="25">
        <v>1.86</v>
      </c>
      <c r="D895">
        <f>Table1[[#This Row],[Yield]]/$E$1</f>
        <v>1.8600000000000002E-2</v>
      </c>
    </row>
    <row r="896" spans="1:4">
      <c r="A896" s="28">
        <v>7</v>
      </c>
      <c r="B896" s="24">
        <v>39630</v>
      </c>
      <c r="C896" s="25">
        <v>1.63</v>
      </c>
      <c r="D896">
        <f>Table1[[#This Row],[Yield]]/$E$1</f>
        <v>1.6299999999999999E-2</v>
      </c>
    </row>
    <row r="897" spans="1:4">
      <c r="A897" s="29">
        <v>8</v>
      </c>
      <c r="B897" s="24">
        <v>39661</v>
      </c>
      <c r="C897" s="25">
        <v>1.72</v>
      </c>
      <c r="D897">
        <f>Table1[[#This Row],[Yield]]/$E$1</f>
        <v>1.72E-2</v>
      </c>
    </row>
    <row r="898" spans="1:4">
      <c r="A898" s="28">
        <v>9</v>
      </c>
      <c r="B898" s="24">
        <v>39692</v>
      </c>
      <c r="C898" s="25">
        <v>1.1299999999999999</v>
      </c>
      <c r="D898">
        <f>Table1[[#This Row],[Yield]]/$E$1</f>
        <v>1.1299999999999999E-2</v>
      </c>
    </row>
    <row r="899" spans="1:4">
      <c r="A899" s="29">
        <v>10</v>
      </c>
      <c r="B899" s="24">
        <v>39722</v>
      </c>
      <c r="C899" s="25">
        <v>0.67</v>
      </c>
      <c r="D899">
        <f>Table1[[#This Row],[Yield]]/$E$1</f>
        <v>6.7000000000000002E-3</v>
      </c>
    </row>
    <row r="900" spans="1:4">
      <c r="A900" s="28">
        <v>11</v>
      </c>
      <c r="B900" s="24">
        <v>39753</v>
      </c>
      <c r="C900" s="25">
        <v>0.19</v>
      </c>
      <c r="D900">
        <f>Table1[[#This Row],[Yield]]/$E$1</f>
        <v>1.9E-3</v>
      </c>
    </row>
    <row r="901" spans="1:4">
      <c r="A901" s="29">
        <v>12</v>
      </c>
      <c r="B901" s="24">
        <v>39783</v>
      </c>
      <c r="C901" s="25">
        <v>0.03</v>
      </c>
      <c r="D901">
        <f>Table1[[#This Row],[Yield]]/$E$1</f>
        <v>2.9999999999999997E-4</v>
      </c>
    </row>
    <row r="902" spans="1:4">
      <c r="A902" s="28">
        <v>1</v>
      </c>
      <c r="B902" s="24">
        <v>39814</v>
      </c>
      <c r="C902" s="25">
        <v>0.13</v>
      </c>
      <c r="D902">
        <f>Table1[[#This Row],[Yield]]/$E$1</f>
        <v>1.2999999999999999E-3</v>
      </c>
    </row>
    <row r="903" spans="1:4">
      <c r="A903" s="29">
        <v>2</v>
      </c>
      <c r="B903" s="24">
        <v>39845</v>
      </c>
      <c r="C903" s="25">
        <v>0.3</v>
      </c>
      <c r="D903">
        <f>Table1[[#This Row],[Yield]]/$E$1</f>
        <v>3.0000000000000001E-3</v>
      </c>
    </row>
    <row r="904" spans="1:4">
      <c r="A904" s="28">
        <v>3</v>
      </c>
      <c r="B904" s="24">
        <v>39873</v>
      </c>
      <c r="C904" s="25">
        <v>0.21</v>
      </c>
      <c r="D904">
        <f>Table1[[#This Row],[Yield]]/$E$1</f>
        <v>2.0999999999999999E-3</v>
      </c>
    </row>
    <row r="905" spans="1:4">
      <c r="A905" s="29">
        <v>4</v>
      </c>
      <c r="B905" s="24">
        <v>39904</v>
      </c>
      <c r="C905" s="25">
        <v>0.16</v>
      </c>
      <c r="D905">
        <f>Table1[[#This Row],[Yield]]/$E$1</f>
        <v>1.6000000000000001E-3</v>
      </c>
    </row>
    <row r="906" spans="1:4">
      <c r="A906" s="28">
        <v>5</v>
      </c>
      <c r="B906" s="24">
        <v>39934</v>
      </c>
      <c r="C906" s="25">
        <v>0.18</v>
      </c>
      <c r="D906">
        <f>Table1[[#This Row],[Yield]]/$E$1</f>
        <v>1.8E-3</v>
      </c>
    </row>
    <row r="907" spans="1:4">
      <c r="A907" s="29">
        <v>6</v>
      </c>
      <c r="B907" s="24">
        <v>39965</v>
      </c>
      <c r="C907" s="25">
        <v>0.18</v>
      </c>
      <c r="D907">
        <f>Table1[[#This Row],[Yield]]/$E$1</f>
        <v>1.8E-3</v>
      </c>
    </row>
    <row r="908" spans="1:4">
      <c r="A908" s="28">
        <v>7</v>
      </c>
      <c r="B908" s="24">
        <v>39995</v>
      </c>
      <c r="C908" s="25">
        <v>0.18</v>
      </c>
      <c r="D908">
        <f>Table1[[#This Row],[Yield]]/$E$1</f>
        <v>1.8E-3</v>
      </c>
    </row>
    <row r="909" spans="1:4">
      <c r="A909" s="29">
        <v>8</v>
      </c>
      <c r="B909" s="24">
        <v>40026</v>
      </c>
      <c r="C909" s="25">
        <v>0.17</v>
      </c>
      <c r="D909">
        <f>Table1[[#This Row],[Yield]]/$E$1</f>
        <v>1.7000000000000001E-3</v>
      </c>
    </row>
    <row r="910" spans="1:4">
      <c r="A910" s="28">
        <v>9</v>
      </c>
      <c r="B910" s="24">
        <v>40057</v>
      </c>
      <c r="C910" s="25">
        <v>0.12</v>
      </c>
      <c r="D910">
        <f>Table1[[#This Row],[Yield]]/$E$1</f>
        <v>1.1999999999999999E-3</v>
      </c>
    </row>
    <row r="911" spans="1:4">
      <c r="A911" s="29">
        <v>10</v>
      </c>
      <c r="B911" s="24">
        <v>40087</v>
      </c>
      <c r="C911" s="25">
        <v>7.0000000000000007E-2</v>
      </c>
      <c r="D911">
        <f>Table1[[#This Row],[Yield]]/$E$1</f>
        <v>7.000000000000001E-4</v>
      </c>
    </row>
    <row r="912" spans="1:4">
      <c r="A912" s="28">
        <v>11</v>
      </c>
      <c r="B912" s="24">
        <v>40118</v>
      </c>
      <c r="C912" s="25">
        <v>0.05</v>
      </c>
      <c r="D912">
        <f>Table1[[#This Row],[Yield]]/$E$1</f>
        <v>5.0000000000000001E-4</v>
      </c>
    </row>
    <row r="913" spans="1:4">
      <c r="A913" s="29">
        <v>12</v>
      </c>
      <c r="B913" s="24">
        <v>40148</v>
      </c>
      <c r="C913" s="25">
        <v>0.05</v>
      </c>
      <c r="D913">
        <f>Table1[[#This Row],[Yield]]/$E$1</f>
        <v>5.0000000000000001E-4</v>
      </c>
    </row>
    <row r="914" spans="1:4">
      <c r="A914" s="28">
        <v>1</v>
      </c>
      <c r="B914" s="24">
        <v>40179</v>
      </c>
      <c r="C914" s="25">
        <v>0.06</v>
      </c>
      <c r="D914">
        <f>Table1[[#This Row],[Yield]]/$E$1</f>
        <v>5.9999999999999995E-4</v>
      </c>
    </row>
    <row r="915" spans="1:4">
      <c r="A915" s="29">
        <v>2</v>
      </c>
      <c r="B915" s="24">
        <v>40210</v>
      </c>
      <c r="C915" s="25">
        <v>0.11</v>
      </c>
      <c r="D915">
        <f>Table1[[#This Row],[Yield]]/$E$1</f>
        <v>1.1000000000000001E-3</v>
      </c>
    </row>
    <row r="916" spans="1:4">
      <c r="A916" s="28">
        <v>3</v>
      </c>
      <c r="B916" s="24">
        <v>40238</v>
      </c>
      <c r="C916" s="25">
        <v>0.15</v>
      </c>
      <c r="D916">
        <f>Table1[[#This Row],[Yield]]/$E$1</f>
        <v>1.5E-3</v>
      </c>
    </row>
    <row r="917" spans="1:4">
      <c r="A917" s="29">
        <v>4</v>
      </c>
      <c r="B917" s="24">
        <v>40269</v>
      </c>
      <c r="C917" s="25">
        <v>0.16</v>
      </c>
      <c r="D917">
        <f>Table1[[#This Row],[Yield]]/$E$1</f>
        <v>1.6000000000000001E-3</v>
      </c>
    </row>
    <row r="918" spans="1:4">
      <c r="A918" s="28">
        <v>5</v>
      </c>
      <c r="B918" s="24">
        <v>40299</v>
      </c>
      <c r="C918" s="25">
        <v>0.16</v>
      </c>
      <c r="D918">
        <f>Table1[[#This Row],[Yield]]/$E$1</f>
        <v>1.6000000000000001E-3</v>
      </c>
    </row>
    <row r="919" spans="1:4">
      <c r="A919" s="29">
        <v>6</v>
      </c>
      <c r="B919" s="24">
        <v>40330</v>
      </c>
      <c r="C919" s="25">
        <v>0.12</v>
      </c>
      <c r="D919">
        <f>Table1[[#This Row],[Yield]]/$E$1</f>
        <v>1.1999999999999999E-3</v>
      </c>
    </row>
    <row r="920" spans="1:4">
      <c r="A920" s="28">
        <v>7</v>
      </c>
      <c r="B920" s="24">
        <v>40360</v>
      </c>
      <c r="C920" s="25">
        <v>0.16</v>
      </c>
      <c r="D920">
        <f>Table1[[#This Row],[Yield]]/$E$1</f>
        <v>1.6000000000000001E-3</v>
      </c>
    </row>
    <row r="921" spans="1:4">
      <c r="A921" s="29">
        <v>8</v>
      </c>
      <c r="B921" s="24">
        <v>40391</v>
      </c>
      <c r="C921" s="25">
        <v>0.16</v>
      </c>
      <c r="D921">
        <f>Table1[[#This Row],[Yield]]/$E$1</f>
        <v>1.6000000000000001E-3</v>
      </c>
    </row>
    <row r="922" spans="1:4">
      <c r="A922" s="28">
        <v>9</v>
      </c>
      <c r="B922" s="24">
        <v>40422</v>
      </c>
      <c r="C922" s="25">
        <v>0.15</v>
      </c>
      <c r="D922">
        <f>Table1[[#This Row],[Yield]]/$E$1</f>
        <v>1.5E-3</v>
      </c>
    </row>
    <row r="923" spans="1:4">
      <c r="A923" s="29">
        <v>10</v>
      </c>
      <c r="B923" s="24">
        <v>40452</v>
      </c>
      <c r="C923" s="25">
        <v>0.13</v>
      </c>
      <c r="D923">
        <f>Table1[[#This Row],[Yield]]/$E$1</f>
        <v>1.2999999999999999E-3</v>
      </c>
    </row>
    <row r="924" spans="1:4">
      <c r="A924" s="28">
        <v>11</v>
      </c>
      <c r="B924" s="24">
        <v>40483</v>
      </c>
      <c r="C924" s="25">
        <v>0.14000000000000001</v>
      </c>
      <c r="D924">
        <f>Table1[[#This Row],[Yield]]/$E$1</f>
        <v>1.4000000000000002E-3</v>
      </c>
    </row>
    <row r="925" spans="1:4">
      <c r="A925" s="29">
        <v>12</v>
      </c>
      <c r="B925" s="24">
        <v>40513</v>
      </c>
      <c r="C925" s="25">
        <v>0.14000000000000001</v>
      </c>
      <c r="D925">
        <f>Table1[[#This Row],[Yield]]/$E$1</f>
        <v>1.4000000000000002E-3</v>
      </c>
    </row>
    <row r="926" spans="1:4">
      <c r="A926" s="28">
        <v>1</v>
      </c>
      <c r="B926" s="24">
        <v>40544</v>
      </c>
      <c r="C926" s="25">
        <v>0.15</v>
      </c>
      <c r="D926">
        <f>Table1[[#This Row],[Yield]]/$E$1</f>
        <v>1.5E-3</v>
      </c>
    </row>
    <row r="927" spans="1:4">
      <c r="A927" s="29">
        <v>2</v>
      </c>
      <c r="B927" s="24">
        <v>40575</v>
      </c>
      <c r="C927" s="25">
        <v>0.13</v>
      </c>
      <c r="D927">
        <f>Table1[[#This Row],[Yield]]/$E$1</f>
        <v>1.2999999999999999E-3</v>
      </c>
    </row>
    <row r="928" spans="1:4">
      <c r="A928" s="28">
        <v>3</v>
      </c>
      <c r="B928" s="24">
        <v>40603</v>
      </c>
      <c r="C928" s="25">
        <v>0.1</v>
      </c>
      <c r="D928">
        <f>Table1[[#This Row],[Yield]]/$E$1</f>
        <v>1E-3</v>
      </c>
    </row>
    <row r="929" spans="1:4">
      <c r="A929" s="29">
        <v>4</v>
      </c>
      <c r="B929" s="24">
        <v>40634</v>
      </c>
      <c r="C929" s="25">
        <v>0.06</v>
      </c>
      <c r="D929">
        <f>Table1[[#This Row],[Yield]]/$E$1</f>
        <v>5.9999999999999995E-4</v>
      </c>
    </row>
    <row r="930" spans="1:4">
      <c r="A930" s="28">
        <v>5</v>
      </c>
      <c r="B930" s="24">
        <v>40664</v>
      </c>
      <c r="C930" s="25">
        <v>0.04</v>
      </c>
      <c r="D930">
        <f>Table1[[#This Row],[Yield]]/$E$1</f>
        <v>4.0000000000000002E-4</v>
      </c>
    </row>
    <row r="931" spans="1:4">
      <c r="A931" s="29">
        <v>6</v>
      </c>
      <c r="B931" s="24">
        <v>40695</v>
      </c>
      <c r="C931" s="25">
        <v>0.04</v>
      </c>
      <c r="D931">
        <f>Table1[[#This Row],[Yield]]/$E$1</f>
        <v>4.0000000000000002E-4</v>
      </c>
    </row>
    <row r="932" spans="1:4">
      <c r="A932" s="28">
        <v>7</v>
      </c>
      <c r="B932" s="24">
        <v>40725</v>
      </c>
      <c r="C932" s="25">
        <v>0.04</v>
      </c>
      <c r="D932">
        <f>Table1[[#This Row],[Yield]]/$E$1</f>
        <v>4.0000000000000002E-4</v>
      </c>
    </row>
    <row r="933" spans="1:4">
      <c r="A933" s="29">
        <v>8</v>
      </c>
      <c r="B933" s="24">
        <v>40756</v>
      </c>
      <c r="C933" s="25">
        <v>0.02</v>
      </c>
      <c r="D933">
        <f>Table1[[#This Row],[Yield]]/$E$1</f>
        <v>2.0000000000000001E-4</v>
      </c>
    </row>
    <row r="934" spans="1:4">
      <c r="A934" s="28">
        <v>9</v>
      </c>
      <c r="B934" s="24">
        <v>40787</v>
      </c>
      <c r="C934" s="25">
        <v>0.01</v>
      </c>
      <c r="D934">
        <f>Table1[[#This Row],[Yield]]/$E$1</f>
        <v>1E-4</v>
      </c>
    </row>
    <row r="935" spans="1:4">
      <c r="A935" s="29">
        <v>10</v>
      </c>
      <c r="B935" s="24">
        <v>40817</v>
      </c>
      <c r="C935" s="25">
        <v>0.02</v>
      </c>
      <c r="D935">
        <f>Table1[[#This Row],[Yield]]/$E$1</f>
        <v>2.0000000000000001E-4</v>
      </c>
    </row>
    <row r="936" spans="1:4">
      <c r="A936" s="28">
        <v>11</v>
      </c>
      <c r="B936" s="24">
        <v>40848</v>
      </c>
      <c r="C936" s="25">
        <v>0.01</v>
      </c>
      <c r="D936">
        <f>Table1[[#This Row],[Yield]]/$E$1</f>
        <v>1E-4</v>
      </c>
    </row>
    <row r="937" spans="1:4">
      <c r="A937" s="29">
        <v>12</v>
      </c>
      <c r="B937" s="24">
        <v>40878</v>
      </c>
      <c r="C937" s="25">
        <v>0.01</v>
      </c>
      <c r="D937">
        <f>Table1[[#This Row],[Yield]]/$E$1</f>
        <v>1E-4</v>
      </c>
    </row>
    <row r="938" spans="1:4">
      <c r="A938" s="28">
        <v>1</v>
      </c>
      <c r="B938" s="24">
        <v>40909</v>
      </c>
      <c r="C938" s="25">
        <v>0.03</v>
      </c>
      <c r="D938">
        <f>Table1[[#This Row],[Yield]]/$E$1</f>
        <v>2.9999999999999997E-4</v>
      </c>
    </row>
    <row r="939" spans="1:4">
      <c r="A939" s="29">
        <v>2</v>
      </c>
      <c r="B939" s="24">
        <v>40940</v>
      </c>
      <c r="C939" s="25">
        <v>0.09</v>
      </c>
      <c r="D939">
        <f>Table1[[#This Row],[Yield]]/$E$1</f>
        <v>8.9999999999999998E-4</v>
      </c>
    </row>
    <row r="940" spans="1:4">
      <c r="A940" s="28">
        <v>3</v>
      </c>
      <c r="B940" s="24">
        <v>40969</v>
      </c>
      <c r="C940" s="25">
        <v>0.08</v>
      </c>
      <c r="D940">
        <f>Table1[[#This Row],[Yield]]/$E$1</f>
        <v>8.0000000000000004E-4</v>
      </c>
    </row>
    <row r="941" spans="1:4">
      <c r="A941" s="29">
        <v>4</v>
      </c>
      <c r="B941" s="24">
        <v>41000</v>
      </c>
      <c r="C941" s="25">
        <v>0.08</v>
      </c>
      <c r="D941">
        <f>Table1[[#This Row],[Yield]]/$E$1</f>
        <v>8.0000000000000004E-4</v>
      </c>
    </row>
    <row r="942" spans="1:4">
      <c r="A942" s="28">
        <v>5</v>
      </c>
      <c r="B942" s="24">
        <v>41030</v>
      </c>
      <c r="C942" s="25">
        <v>0.09</v>
      </c>
      <c r="D942">
        <f>Table1[[#This Row],[Yield]]/$E$1</f>
        <v>8.9999999999999998E-4</v>
      </c>
    </row>
    <row r="943" spans="1:4">
      <c r="A943" s="29">
        <v>6</v>
      </c>
      <c r="B943" s="24">
        <v>41061</v>
      </c>
      <c r="C943" s="25">
        <v>0.09</v>
      </c>
      <c r="D943">
        <f>Table1[[#This Row],[Yield]]/$E$1</f>
        <v>8.9999999999999998E-4</v>
      </c>
    </row>
    <row r="944" spans="1:4">
      <c r="A944" s="28">
        <v>7</v>
      </c>
      <c r="B944" s="24">
        <v>41091</v>
      </c>
      <c r="C944" s="25">
        <v>0.1</v>
      </c>
      <c r="D944">
        <f>Table1[[#This Row],[Yield]]/$E$1</f>
        <v>1E-3</v>
      </c>
    </row>
    <row r="945" spans="1:4">
      <c r="A945" s="29">
        <v>8</v>
      </c>
      <c r="B945" s="24">
        <v>41122</v>
      </c>
      <c r="C945" s="25">
        <v>0.1</v>
      </c>
      <c r="D945">
        <f>Table1[[#This Row],[Yield]]/$E$1</f>
        <v>1E-3</v>
      </c>
    </row>
    <row r="946" spans="1:4">
      <c r="A946" s="28">
        <v>9</v>
      </c>
      <c r="B946" s="24">
        <v>41153</v>
      </c>
      <c r="C946" s="25">
        <v>0.11</v>
      </c>
      <c r="D946">
        <f>Table1[[#This Row],[Yield]]/$E$1</f>
        <v>1.1000000000000001E-3</v>
      </c>
    </row>
    <row r="947" spans="1:4">
      <c r="A947" s="29">
        <v>10</v>
      </c>
      <c r="B947" s="24">
        <v>41183</v>
      </c>
      <c r="C947" s="25">
        <v>0.1</v>
      </c>
      <c r="D947">
        <f>Table1[[#This Row],[Yield]]/$E$1</f>
        <v>1E-3</v>
      </c>
    </row>
    <row r="948" spans="1:4">
      <c r="A948" s="28">
        <v>11</v>
      </c>
      <c r="B948" s="24">
        <v>41214</v>
      </c>
      <c r="C948" s="25">
        <v>0.09</v>
      </c>
      <c r="D948">
        <f>Table1[[#This Row],[Yield]]/$E$1</f>
        <v>8.9999999999999998E-4</v>
      </c>
    </row>
    <row r="949" spans="1:4">
      <c r="A949" s="29">
        <v>12</v>
      </c>
      <c r="B949" s="24">
        <v>41244</v>
      </c>
      <c r="C949" s="25">
        <v>7.0000000000000007E-2</v>
      </c>
      <c r="D949">
        <f>Table1[[#This Row],[Yield]]/$E$1</f>
        <v>7.000000000000001E-4</v>
      </c>
    </row>
    <row r="950" spans="1:4">
      <c r="A950" s="28">
        <v>1</v>
      </c>
      <c r="B950" s="24">
        <v>41275</v>
      </c>
      <c r="C950" s="25">
        <v>7.0000000000000007E-2</v>
      </c>
      <c r="D950">
        <f>Table1[[#This Row],[Yield]]/$E$1</f>
        <v>7.000000000000001E-4</v>
      </c>
    </row>
    <row r="951" spans="1:4">
      <c r="A951" s="29">
        <v>2</v>
      </c>
      <c r="B951" s="24">
        <v>41306</v>
      </c>
      <c r="C951" s="25">
        <v>0.1</v>
      </c>
      <c r="D951">
        <f>Table1[[#This Row],[Yield]]/$E$1</f>
        <v>1E-3</v>
      </c>
    </row>
    <row r="952" spans="1:4">
      <c r="A952" s="28">
        <v>3</v>
      </c>
      <c r="B952" s="24">
        <v>41334</v>
      </c>
      <c r="C952" s="25">
        <v>0.09</v>
      </c>
      <c r="D952">
        <f>Table1[[#This Row],[Yield]]/$E$1</f>
        <v>8.9999999999999998E-4</v>
      </c>
    </row>
    <row r="953" spans="1:4">
      <c r="A953" s="29">
        <v>4</v>
      </c>
      <c r="B953" s="24">
        <v>41365</v>
      </c>
      <c r="C953" s="25">
        <v>0.06</v>
      </c>
      <c r="D953">
        <f>Table1[[#This Row],[Yield]]/$E$1</f>
        <v>5.9999999999999995E-4</v>
      </c>
    </row>
    <row r="954" spans="1:4">
      <c r="A954" s="28">
        <v>5</v>
      </c>
      <c r="B954" s="24">
        <v>41395</v>
      </c>
      <c r="C954" s="25">
        <v>0.04</v>
      </c>
      <c r="D954">
        <f>Table1[[#This Row],[Yield]]/$E$1</f>
        <v>4.0000000000000002E-4</v>
      </c>
    </row>
    <row r="955" spans="1:4">
      <c r="A955" s="29">
        <v>6</v>
      </c>
      <c r="B955" s="24">
        <v>41426</v>
      </c>
      <c r="C955" s="25">
        <v>0.05</v>
      </c>
      <c r="D955">
        <f>Table1[[#This Row],[Yield]]/$E$1</f>
        <v>5.0000000000000001E-4</v>
      </c>
    </row>
    <row r="956" spans="1:4">
      <c r="A956" s="28">
        <v>7</v>
      </c>
      <c r="B956" s="24">
        <v>41456</v>
      </c>
      <c r="C956" s="25">
        <v>0.04</v>
      </c>
      <c r="D956">
        <f>Table1[[#This Row],[Yield]]/$E$1</f>
        <v>4.0000000000000002E-4</v>
      </c>
    </row>
    <row r="957" spans="1:4">
      <c r="A957" s="29">
        <v>8</v>
      </c>
      <c r="B957" s="24">
        <v>41487</v>
      </c>
      <c r="C957" s="25">
        <v>0.04</v>
      </c>
      <c r="D957">
        <f>Table1[[#This Row],[Yield]]/$E$1</f>
        <v>4.0000000000000002E-4</v>
      </c>
    </row>
    <row r="958" spans="1:4">
      <c r="A958" s="28">
        <v>9</v>
      </c>
      <c r="B958" s="24">
        <v>41518</v>
      </c>
      <c r="C958" s="25">
        <v>0.02</v>
      </c>
      <c r="D958">
        <f>Table1[[#This Row],[Yield]]/$E$1</f>
        <v>2.0000000000000001E-4</v>
      </c>
    </row>
    <row r="959" spans="1:4">
      <c r="A959" s="29">
        <v>10</v>
      </c>
      <c r="B959" s="24">
        <v>41548</v>
      </c>
      <c r="C959" s="25">
        <v>0.05</v>
      </c>
      <c r="D959">
        <f>Table1[[#This Row],[Yield]]/$E$1</f>
        <v>5.0000000000000001E-4</v>
      </c>
    </row>
    <row r="960" spans="1:4">
      <c r="A960" s="28">
        <v>11</v>
      </c>
      <c r="B960" s="24">
        <v>41579</v>
      </c>
      <c r="C960" s="25">
        <v>7.0000000000000007E-2</v>
      </c>
      <c r="D960">
        <f>Table1[[#This Row],[Yield]]/$E$1</f>
        <v>7.000000000000001E-4</v>
      </c>
    </row>
    <row r="961" spans="1:4">
      <c r="A961" s="29">
        <v>12</v>
      </c>
      <c r="B961" s="24">
        <v>41609</v>
      </c>
      <c r="C961" s="25">
        <v>7.0000000000000007E-2</v>
      </c>
      <c r="D961">
        <f>Table1[[#This Row],[Yield]]/$E$1</f>
        <v>7.000000000000001E-4</v>
      </c>
    </row>
    <row r="962" spans="1:4">
      <c r="A962" s="28">
        <v>1</v>
      </c>
      <c r="B962" s="24">
        <v>41640</v>
      </c>
      <c r="C962" s="25">
        <v>0.04</v>
      </c>
      <c r="D962">
        <f>Table1[[#This Row],[Yield]]/$E$1</f>
        <v>4.0000000000000002E-4</v>
      </c>
    </row>
    <row r="963" spans="1:4">
      <c r="A963" s="29">
        <v>2</v>
      </c>
      <c r="B963" s="24">
        <v>41671</v>
      </c>
      <c r="C963" s="25">
        <v>0.05</v>
      </c>
      <c r="D963">
        <f>Table1[[#This Row],[Yield]]/$E$1</f>
        <v>5.0000000000000001E-4</v>
      </c>
    </row>
    <row r="964" spans="1:4">
      <c r="A964" s="28">
        <v>3</v>
      </c>
      <c r="B964" s="24">
        <v>41699</v>
      </c>
      <c r="C964" s="25">
        <v>0.05</v>
      </c>
      <c r="D964">
        <f>Table1[[#This Row],[Yield]]/$E$1</f>
        <v>5.0000000000000001E-4</v>
      </c>
    </row>
    <row r="965" spans="1:4">
      <c r="A965" s="29">
        <v>4</v>
      </c>
      <c r="B965" s="24">
        <v>41730</v>
      </c>
      <c r="C965" s="25">
        <v>0.03</v>
      </c>
      <c r="D965">
        <f>Table1[[#This Row],[Yield]]/$E$1</f>
        <v>2.9999999999999997E-4</v>
      </c>
    </row>
    <row r="966" spans="1:4">
      <c r="A966" s="28">
        <v>5</v>
      </c>
      <c r="B966" s="24">
        <v>41760</v>
      </c>
      <c r="C966" s="25">
        <v>0.03</v>
      </c>
      <c r="D966">
        <f>Table1[[#This Row],[Yield]]/$E$1</f>
        <v>2.9999999999999997E-4</v>
      </c>
    </row>
    <row r="967" spans="1:4">
      <c r="A967" s="29">
        <v>6</v>
      </c>
      <c r="B967" s="24">
        <v>41791</v>
      </c>
      <c r="C967" s="25">
        <v>0.04</v>
      </c>
      <c r="D967">
        <f>Table1[[#This Row],[Yield]]/$E$1</f>
        <v>4.0000000000000002E-4</v>
      </c>
    </row>
    <row r="968" spans="1:4">
      <c r="A968" s="28">
        <v>7</v>
      </c>
      <c r="B968" s="24">
        <v>41821</v>
      </c>
      <c r="C968" s="25">
        <v>0.03</v>
      </c>
      <c r="D968">
        <f>Table1[[#This Row],[Yield]]/$E$1</f>
        <v>2.9999999999999997E-4</v>
      </c>
    </row>
    <row r="969" spans="1:4">
      <c r="A969" s="29">
        <v>8</v>
      </c>
      <c r="B969" s="24">
        <v>41852</v>
      </c>
      <c r="C969" s="25">
        <v>0.03</v>
      </c>
      <c r="D969">
        <f>Table1[[#This Row],[Yield]]/$E$1</f>
        <v>2.9999999999999997E-4</v>
      </c>
    </row>
    <row r="970" spans="1:4">
      <c r="A970" s="28">
        <v>9</v>
      </c>
      <c r="B970" s="24">
        <v>41883</v>
      </c>
      <c r="C970" s="25">
        <v>0.02</v>
      </c>
      <c r="D970">
        <f>Table1[[#This Row],[Yield]]/$E$1</f>
        <v>2.0000000000000001E-4</v>
      </c>
    </row>
    <row r="971" spans="1:4">
      <c r="A971" s="29">
        <v>10</v>
      </c>
      <c r="B971" s="24">
        <v>41913</v>
      </c>
      <c r="C971" s="25">
        <v>0.02</v>
      </c>
      <c r="D971">
        <f>Table1[[#This Row],[Yield]]/$E$1</f>
        <v>2.0000000000000001E-4</v>
      </c>
    </row>
    <row r="972" spans="1:4">
      <c r="A972" s="28">
        <v>11</v>
      </c>
      <c r="B972" s="24">
        <v>41944</v>
      </c>
      <c r="C972" s="25">
        <v>0.02</v>
      </c>
      <c r="D972">
        <f>Table1[[#This Row],[Yield]]/$E$1</f>
        <v>2.0000000000000001E-4</v>
      </c>
    </row>
    <row r="973" spans="1:4">
      <c r="A973" s="29">
        <v>12</v>
      </c>
      <c r="B973" s="24">
        <v>41974</v>
      </c>
      <c r="C973" s="25">
        <v>0.03</v>
      </c>
      <c r="D973">
        <f>Table1[[#This Row],[Yield]]/$E$1</f>
        <v>2.9999999999999997E-4</v>
      </c>
    </row>
    <row r="974" spans="1:4">
      <c r="A974" s="28">
        <v>1</v>
      </c>
      <c r="B974" s="24">
        <v>42005</v>
      </c>
      <c r="C974" s="25">
        <v>0.03</v>
      </c>
      <c r="D974">
        <f>Table1[[#This Row],[Yield]]/$E$1</f>
        <v>2.9999999999999997E-4</v>
      </c>
    </row>
    <row r="975" spans="1:4">
      <c r="A975" s="29">
        <v>2</v>
      </c>
      <c r="B975" s="24">
        <v>42036</v>
      </c>
      <c r="C975" s="25">
        <v>0.02</v>
      </c>
      <c r="D975">
        <f>Table1[[#This Row],[Yield]]/$E$1</f>
        <v>2.0000000000000001E-4</v>
      </c>
    </row>
    <row r="976" spans="1:4">
      <c r="A976" s="28">
        <v>3</v>
      </c>
      <c r="B976" s="24">
        <v>42064</v>
      </c>
      <c r="C976" s="25">
        <v>0.03</v>
      </c>
      <c r="D976">
        <f>Table1[[#This Row],[Yield]]/$E$1</f>
        <v>2.9999999999999997E-4</v>
      </c>
    </row>
    <row r="977" spans="1:4">
      <c r="A977" s="29">
        <v>4</v>
      </c>
      <c r="B977" s="24">
        <v>42095</v>
      </c>
      <c r="C977" s="25">
        <v>0.02</v>
      </c>
      <c r="D977">
        <f>Table1[[#This Row],[Yield]]/$E$1</f>
        <v>2.0000000000000001E-4</v>
      </c>
    </row>
    <row r="978" spans="1:4">
      <c r="A978" s="28">
        <v>5</v>
      </c>
      <c r="B978" s="24">
        <v>42125</v>
      </c>
      <c r="C978" s="25">
        <v>0.02</v>
      </c>
      <c r="D978">
        <f>Table1[[#This Row],[Yield]]/$E$1</f>
        <v>2.0000000000000001E-4</v>
      </c>
    </row>
    <row r="979" spans="1:4">
      <c r="A979" s="29">
        <v>6</v>
      </c>
      <c r="B979" s="24">
        <v>42156</v>
      </c>
      <c r="C979" s="25">
        <v>0.02</v>
      </c>
      <c r="D979">
        <f>Table1[[#This Row],[Yield]]/$E$1</f>
        <v>2.0000000000000001E-4</v>
      </c>
    </row>
    <row r="980" spans="1:4">
      <c r="A980" s="28">
        <v>7</v>
      </c>
      <c r="B980" s="24">
        <v>42186</v>
      </c>
      <c r="C980" s="25">
        <v>0.03</v>
      </c>
      <c r="D980">
        <f>Table1[[#This Row],[Yield]]/$E$1</f>
        <v>2.9999999999999997E-4</v>
      </c>
    </row>
    <row r="981" spans="1:4">
      <c r="A981" s="29">
        <v>8</v>
      </c>
      <c r="B981" s="24">
        <v>42217</v>
      </c>
      <c r="C981" s="25">
        <v>7.0000000000000007E-2</v>
      </c>
      <c r="D981">
        <f>Table1[[#This Row],[Yield]]/$E$1</f>
        <v>7.000000000000001E-4</v>
      </c>
    </row>
    <row r="982" spans="1:4">
      <c r="A982" s="28">
        <v>9</v>
      </c>
      <c r="B982" s="24">
        <v>42248</v>
      </c>
      <c r="C982" s="25">
        <v>0.02</v>
      </c>
      <c r="D982">
        <f>Table1[[#This Row],[Yield]]/$E$1</f>
        <v>2.0000000000000001E-4</v>
      </c>
    </row>
    <row r="983" spans="1:4">
      <c r="A983" s="29">
        <v>10</v>
      </c>
      <c r="B983" s="24">
        <v>42278</v>
      </c>
      <c r="C983" s="25">
        <v>0.02</v>
      </c>
      <c r="D983">
        <f>Table1[[#This Row],[Yield]]/$E$1</f>
        <v>2.0000000000000001E-4</v>
      </c>
    </row>
    <row r="984" spans="1:4">
      <c r="A984" s="28">
        <v>11</v>
      </c>
      <c r="B984" s="24">
        <v>42309</v>
      </c>
      <c r="C984" s="25">
        <v>0.12</v>
      </c>
      <c r="D984">
        <f>Table1[[#This Row],[Yield]]/$E$1</f>
        <v>1.1999999999999999E-3</v>
      </c>
    </row>
    <row r="985" spans="1:4">
      <c r="A985" s="29">
        <v>12</v>
      </c>
      <c r="B985" s="24">
        <v>42339</v>
      </c>
      <c r="C985" s="25">
        <v>0.23</v>
      </c>
      <c r="D985">
        <f>Table1[[#This Row],[Yield]]/$E$1</f>
        <v>2.3E-3</v>
      </c>
    </row>
    <row r="986" spans="1:4">
      <c r="A986" s="28">
        <v>1</v>
      </c>
      <c r="B986" s="24">
        <v>42370</v>
      </c>
      <c r="C986" s="25">
        <v>0.26</v>
      </c>
      <c r="D986">
        <f>Table1[[#This Row],[Yield]]/$E$1</f>
        <v>2.5999999999999999E-3</v>
      </c>
    </row>
    <row r="987" spans="1:4">
      <c r="A987" s="29">
        <v>2</v>
      </c>
      <c r="B987" s="24">
        <v>42401</v>
      </c>
      <c r="C987" s="25">
        <v>0.31</v>
      </c>
      <c r="D987">
        <f>Table1[[#This Row],[Yield]]/$E$1</f>
        <v>3.0999999999999999E-3</v>
      </c>
    </row>
    <row r="988" spans="1:4">
      <c r="A988" s="28">
        <v>3</v>
      </c>
      <c r="B988" s="24">
        <v>42430</v>
      </c>
      <c r="C988" s="25">
        <v>0.28999999999999998</v>
      </c>
      <c r="D988">
        <f>Table1[[#This Row],[Yield]]/$E$1</f>
        <v>2.8999999999999998E-3</v>
      </c>
    </row>
    <row r="989" spans="1:4">
      <c r="A989" s="29">
        <v>4</v>
      </c>
      <c r="B989" s="24">
        <v>42461</v>
      </c>
      <c r="C989" s="25">
        <v>0.23</v>
      </c>
      <c r="D989">
        <f>Table1[[#This Row],[Yield]]/$E$1</f>
        <v>2.3E-3</v>
      </c>
    </row>
    <row r="990" spans="1:4">
      <c r="A990" s="28">
        <v>5</v>
      </c>
      <c r="B990" s="24">
        <v>42491</v>
      </c>
      <c r="C990" s="25">
        <v>0.27</v>
      </c>
      <c r="D990">
        <f>Table1[[#This Row],[Yield]]/$E$1</f>
        <v>2.7000000000000001E-3</v>
      </c>
    </row>
    <row r="991" spans="1:4">
      <c r="A991" s="29">
        <v>6</v>
      </c>
      <c r="B991" s="24">
        <v>42522</v>
      </c>
      <c r="C991" s="25">
        <v>0.27</v>
      </c>
      <c r="D991">
        <f>Table1[[#This Row],[Yield]]/$E$1</f>
        <v>2.7000000000000001E-3</v>
      </c>
    </row>
    <row r="992" spans="1:4">
      <c r="A992" s="28">
        <v>7</v>
      </c>
      <c r="B992" s="24">
        <v>42552</v>
      </c>
      <c r="C992" s="25">
        <v>0.3</v>
      </c>
      <c r="D992">
        <f>Table1[[#This Row],[Yield]]/$E$1</f>
        <v>3.0000000000000001E-3</v>
      </c>
    </row>
    <row r="993" spans="1:4">
      <c r="A993" s="29">
        <v>8</v>
      </c>
      <c r="B993" s="24">
        <v>42583</v>
      </c>
      <c r="C993" s="25">
        <v>0.3</v>
      </c>
      <c r="D993">
        <f>Table1[[#This Row],[Yield]]/$E$1</f>
        <v>3.0000000000000001E-3</v>
      </c>
    </row>
    <row r="994" spans="1:4">
      <c r="A994" s="28">
        <v>9</v>
      </c>
      <c r="B994" s="24">
        <v>42614</v>
      </c>
      <c r="C994" s="25">
        <v>0.28999999999999998</v>
      </c>
      <c r="D994">
        <f>Table1[[#This Row],[Yield]]/$E$1</f>
        <v>2.8999999999999998E-3</v>
      </c>
    </row>
    <row r="995" spans="1:4">
      <c r="A995" s="29">
        <v>10</v>
      </c>
      <c r="B995" s="24">
        <v>42644</v>
      </c>
      <c r="C995" s="25">
        <v>0.33</v>
      </c>
      <c r="D995">
        <f>Table1[[#This Row],[Yield]]/$E$1</f>
        <v>3.3E-3</v>
      </c>
    </row>
    <row r="996" spans="1:4">
      <c r="A996" s="28">
        <v>11</v>
      </c>
      <c r="B996" s="24">
        <v>42675</v>
      </c>
      <c r="C996" s="25">
        <v>0.45</v>
      </c>
      <c r="D996">
        <f>Table1[[#This Row],[Yield]]/$E$1</f>
        <v>4.5000000000000005E-3</v>
      </c>
    </row>
    <row r="997" spans="1:4">
      <c r="A997" s="29">
        <v>12</v>
      </c>
      <c r="B997" s="24">
        <v>42705</v>
      </c>
      <c r="C997" s="25">
        <v>0.51</v>
      </c>
      <c r="D997">
        <f>Table1[[#This Row],[Yield]]/$E$1</f>
        <v>5.1000000000000004E-3</v>
      </c>
    </row>
    <row r="998" spans="1:4">
      <c r="A998" s="28">
        <v>1</v>
      </c>
      <c r="B998" s="24">
        <v>42736</v>
      </c>
      <c r="C998" s="25">
        <v>0.51</v>
      </c>
      <c r="D998">
        <f>Table1[[#This Row],[Yield]]/$E$1</f>
        <v>5.1000000000000004E-3</v>
      </c>
    </row>
    <row r="999" spans="1:4">
      <c r="A999" s="29">
        <v>2</v>
      </c>
      <c r="B999" s="24">
        <v>42767</v>
      </c>
      <c r="C999" s="25">
        <v>0.52</v>
      </c>
      <c r="D999">
        <f>Table1[[#This Row],[Yield]]/$E$1</f>
        <v>5.1999999999999998E-3</v>
      </c>
    </row>
    <row r="1000" spans="1:4">
      <c r="A1000" s="28">
        <v>3</v>
      </c>
      <c r="B1000" s="24">
        <v>42795</v>
      </c>
      <c r="C1000" s="25">
        <v>0.74</v>
      </c>
      <c r="D1000">
        <f>Table1[[#This Row],[Yield]]/$E$1</f>
        <v>7.4000000000000003E-3</v>
      </c>
    </row>
    <row r="1001" spans="1:4">
      <c r="A1001" s="29">
        <v>4</v>
      </c>
      <c r="B1001" s="24">
        <v>42826</v>
      </c>
      <c r="C1001" s="25">
        <v>0.8</v>
      </c>
      <c r="D1001">
        <f>Table1[[#This Row],[Yield]]/$E$1</f>
        <v>8.0000000000000002E-3</v>
      </c>
    </row>
    <row r="1002" spans="1:4">
      <c r="A1002" s="28">
        <v>5</v>
      </c>
      <c r="B1002" s="24">
        <v>42856</v>
      </c>
      <c r="C1002" s="25">
        <v>0.89</v>
      </c>
      <c r="D1002">
        <f>Table1[[#This Row],[Yield]]/$E$1</f>
        <v>8.8999999999999999E-3</v>
      </c>
    </row>
    <row r="1003" spans="1:4">
      <c r="A1003" s="29">
        <v>6</v>
      </c>
      <c r="B1003" s="24">
        <v>42887</v>
      </c>
      <c r="C1003" s="25">
        <v>0.98</v>
      </c>
      <c r="D1003">
        <f>Table1[[#This Row],[Yield]]/$E$1</f>
        <v>9.7999999999999997E-3</v>
      </c>
    </row>
    <row r="1004" spans="1:4">
      <c r="A1004" s="28">
        <v>7</v>
      </c>
      <c r="B1004" s="24">
        <v>42917</v>
      </c>
      <c r="C1004" s="25">
        <v>1.07</v>
      </c>
      <c r="D1004">
        <f>Table1[[#This Row],[Yield]]/$E$1</f>
        <v>1.0700000000000001E-2</v>
      </c>
    </row>
    <row r="1005" spans="1:4">
      <c r="A1005" s="29">
        <v>8</v>
      </c>
      <c r="B1005" s="24">
        <v>42948</v>
      </c>
      <c r="C1005" s="25">
        <v>1.01</v>
      </c>
      <c r="D1005">
        <f>Table1[[#This Row],[Yield]]/$E$1</f>
        <v>1.01E-2</v>
      </c>
    </row>
    <row r="1006" spans="1:4">
      <c r="A1006" s="28">
        <v>9</v>
      </c>
      <c r="B1006" s="24">
        <v>42979</v>
      </c>
      <c r="C1006" s="25">
        <v>1.03</v>
      </c>
      <c r="D1006">
        <f>Table1[[#This Row],[Yield]]/$E$1</f>
        <v>1.03E-2</v>
      </c>
    </row>
    <row r="1007" spans="1:4">
      <c r="A1007" s="29">
        <v>10</v>
      </c>
      <c r="B1007" s="24">
        <v>43009</v>
      </c>
      <c r="C1007" s="25">
        <v>1.07</v>
      </c>
      <c r="D1007">
        <f>Table1[[#This Row],[Yield]]/$E$1</f>
        <v>1.0700000000000001E-2</v>
      </c>
    </row>
    <row r="1012" spans="1:3">
      <c r="A1012" s="45">
        <v>12420</v>
      </c>
      <c r="B1012" s="43">
        <v>0.72</v>
      </c>
      <c r="C1012" s="47">
        <v>7.1999999999999998E-3</v>
      </c>
    </row>
    <row r="1013" spans="1:3">
      <c r="A1013" s="46">
        <v>12785</v>
      </c>
      <c r="B1013" s="44">
        <v>0.2</v>
      </c>
      <c r="C1013" s="48">
        <v>2E-3</v>
      </c>
    </row>
    <row r="1014" spans="1:3">
      <c r="A1014" s="45">
        <v>13150</v>
      </c>
      <c r="B1014" s="43">
        <v>0.2</v>
      </c>
      <c r="C1014" s="47">
        <v>2E-3</v>
      </c>
    </row>
    <row r="1015" spans="1:3">
      <c r="A1015" s="46">
        <v>13516</v>
      </c>
      <c r="B1015" s="44">
        <v>0.17</v>
      </c>
      <c r="C1015" s="48">
        <v>1.7000000000000001E-3</v>
      </c>
    </row>
    <row r="1016" spans="1:3">
      <c r="A1016" s="45">
        <v>13881</v>
      </c>
      <c r="B1016" s="43">
        <v>0.1</v>
      </c>
      <c r="C1016" s="47">
        <v>1E-3</v>
      </c>
    </row>
    <row r="1017" spans="1:3">
      <c r="A1017" s="46">
        <v>14246</v>
      </c>
      <c r="B1017" s="44">
        <v>0.03</v>
      </c>
      <c r="C1017" s="48">
        <v>2.9999999999999997E-4</v>
      </c>
    </row>
    <row r="1018" spans="1:3">
      <c r="A1018" s="45">
        <v>14611</v>
      </c>
      <c r="B1018" s="43">
        <v>0.01</v>
      </c>
      <c r="C1018" s="47">
        <v>1E-4</v>
      </c>
    </row>
    <row r="1019" spans="1:3">
      <c r="A1019" s="46">
        <v>14977</v>
      </c>
      <c r="B1019" s="44">
        <v>0.02</v>
      </c>
      <c r="C1019" s="48">
        <v>2.0000000000000001E-4</v>
      </c>
    </row>
    <row r="1020" spans="1:3">
      <c r="A1020" s="45">
        <v>15342</v>
      </c>
      <c r="B1020" s="43">
        <v>0.27</v>
      </c>
      <c r="C1020" s="47">
        <v>2.7000000000000001E-3</v>
      </c>
    </row>
    <row r="1021" spans="1:3">
      <c r="A1021" s="46">
        <v>15707</v>
      </c>
      <c r="B1021" s="44">
        <v>0.38</v>
      </c>
      <c r="C1021" s="48">
        <v>3.8E-3</v>
      </c>
    </row>
    <row r="1022" spans="1:3">
      <c r="A1022" s="45">
        <v>16072</v>
      </c>
      <c r="B1022" s="43">
        <v>0.38</v>
      </c>
      <c r="C1022" s="47">
        <v>3.8E-3</v>
      </c>
    </row>
    <row r="1023" spans="1:3">
      <c r="A1023" s="46">
        <v>16438</v>
      </c>
      <c r="B1023" s="44">
        <v>0.38</v>
      </c>
      <c r="C1023" s="48">
        <v>3.8E-3</v>
      </c>
    </row>
    <row r="1024" spans="1:3">
      <c r="A1024" s="45">
        <v>16803</v>
      </c>
      <c r="B1024" s="43">
        <v>0.38</v>
      </c>
      <c r="C1024" s="47">
        <v>3.8E-3</v>
      </c>
    </row>
    <row r="1025" spans="1:3">
      <c r="A1025" s="46">
        <v>17168</v>
      </c>
      <c r="B1025" s="44">
        <v>0.38</v>
      </c>
      <c r="C1025" s="48">
        <v>3.8E-3</v>
      </c>
    </row>
    <row r="1026" spans="1:3">
      <c r="A1026" s="45">
        <v>17533</v>
      </c>
      <c r="B1026" s="43">
        <v>0.97</v>
      </c>
      <c r="C1026" s="47">
        <v>9.7000000000000003E-3</v>
      </c>
    </row>
    <row r="1027" spans="1:3">
      <c r="A1027" s="46">
        <v>17899</v>
      </c>
      <c r="B1027" s="44">
        <v>1.17</v>
      </c>
      <c r="C1027" s="48">
        <v>1.1699999999999999E-2</v>
      </c>
    </row>
    <row r="1028" spans="1:3">
      <c r="A1028" s="45">
        <v>18264</v>
      </c>
      <c r="B1028" s="43">
        <v>1.07</v>
      </c>
      <c r="C1028" s="47">
        <v>1.0700000000000001E-2</v>
      </c>
    </row>
    <row r="1029" spans="1:3">
      <c r="A1029" s="46">
        <v>18629</v>
      </c>
      <c r="B1029" s="44">
        <v>1.34</v>
      </c>
      <c r="C1029" s="48">
        <v>1.34E-2</v>
      </c>
    </row>
    <row r="1030" spans="1:3">
      <c r="A1030" s="45">
        <v>18994</v>
      </c>
      <c r="B1030" s="43">
        <v>1.57</v>
      </c>
      <c r="C1030" s="47">
        <v>1.5700000000000002E-2</v>
      </c>
    </row>
    <row r="1031" spans="1:3">
      <c r="A1031" s="46">
        <v>19360</v>
      </c>
      <c r="B1031" s="44">
        <v>1.96</v>
      </c>
      <c r="C1031" s="48">
        <v>1.9599999999999999E-2</v>
      </c>
    </row>
    <row r="1032" spans="1:3">
      <c r="A1032" s="45">
        <v>19725</v>
      </c>
      <c r="B1032" s="43">
        <v>1.18</v>
      </c>
      <c r="C1032" s="47">
        <v>1.18E-2</v>
      </c>
    </row>
    <row r="1033" spans="1:3">
      <c r="A1033" s="46">
        <v>20090</v>
      </c>
      <c r="B1033" s="44">
        <v>1.22</v>
      </c>
      <c r="C1033" s="48">
        <v>1.2199999999999999E-2</v>
      </c>
    </row>
    <row r="1034" spans="1:3">
      <c r="A1034" s="45">
        <v>20455</v>
      </c>
      <c r="B1034" s="43">
        <v>2.41</v>
      </c>
      <c r="C1034" s="47">
        <v>2.41E-2</v>
      </c>
    </row>
    <row r="1035" spans="1:3">
      <c r="A1035" s="46">
        <v>20821</v>
      </c>
      <c r="B1035" s="44">
        <v>3.11</v>
      </c>
      <c r="C1035" s="48">
        <v>3.1099999999999999E-2</v>
      </c>
    </row>
    <row r="1036" spans="1:3">
      <c r="A1036" s="45">
        <v>21186</v>
      </c>
      <c r="B1036" s="43">
        <v>2.44</v>
      </c>
      <c r="C1036" s="47">
        <v>2.4399999999999998E-2</v>
      </c>
    </row>
    <row r="1037" spans="1:3">
      <c r="A1037" s="46">
        <v>21551</v>
      </c>
      <c r="B1037" s="44">
        <v>2.82</v>
      </c>
      <c r="C1037" s="48">
        <v>2.8199999999999999E-2</v>
      </c>
    </row>
    <row r="1038" spans="1:3">
      <c r="A1038" s="45">
        <v>21916</v>
      </c>
      <c r="B1038" s="43">
        <v>4.3499999999999996</v>
      </c>
      <c r="C1038" s="47">
        <v>4.3499999999999997E-2</v>
      </c>
    </row>
    <row r="1039" spans="1:3">
      <c r="A1039" s="46">
        <v>22282</v>
      </c>
      <c r="B1039" s="44">
        <v>2.2400000000000002</v>
      </c>
      <c r="C1039" s="48">
        <v>2.2400000000000003E-2</v>
      </c>
    </row>
    <row r="1040" spans="1:3">
      <c r="A1040" s="45">
        <v>22647</v>
      </c>
      <c r="B1040" s="43">
        <v>2.72</v>
      </c>
      <c r="C1040" s="47">
        <v>2.7200000000000002E-2</v>
      </c>
    </row>
    <row r="1041" spans="1:3">
      <c r="A1041" s="46">
        <v>23012</v>
      </c>
      <c r="B1041" s="44">
        <v>2.91</v>
      </c>
      <c r="C1041" s="48">
        <v>2.9100000000000001E-2</v>
      </c>
    </row>
    <row r="1042" spans="1:3">
      <c r="A1042" s="45">
        <v>23377</v>
      </c>
      <c r="B1042" s="43">
        <v>3.52</v>
      </c>
      <c r="C1042" s="47">
        <v>3.5200000000000002E-2</v>
      </c>
    </row>
    <row r="1043" spans="1:3">
      <c r="A1043" s="46">
        <v>23743</v>
      </c>
      <c r="B1043" s="44">
        <v>3.81</v>
      </c>
      <c r="C1043" s="48">
        <v>3.8100000000000002E-2</v>
      </c>
    </row>
    <row r="1044" spans="1:3">
      <c r="A1044" s="45">
        <v>24108</v>
      </c>
      <c r="B1044" s="43">
        <v>4.59</v>
      </c>
      <c r="C1044" s="47">
        <v>4.5899999999999996E-2</v>
      </c>
    </row>
    <row r="1045" spans="1:3">
      <c r="A1045" s="46">
        <v>24473</v>
      </c>
      <c r="B1045" s="44">
        <v>4.72</v>
      </c>
      <c r="C1045" s="48">
        <v>4.7199999999999999E-2</v>
      </c>
    </row>
    <row r="1046" spans="1:3">
      <c r="A1046" s="45">
        <v>24838</v>
      </c>
      <c r="B1046" s="43">
        <v>5</v>
      </c>
      <c r="C1046" s="47">
        <v>0.05</v>
      </c>
    </row>
    <row r="1047" spans="1:3">
      <c r="A1047" s="46">
        <v>25204</v>
      </c>
      <c r="B1047" s="44">
        <v>6.14</v>
      </c>
      <c r="C1047" s="48">
        <v>6.1399999999999996E-2</v>
      </c>
    </row>
    <row r="1048" spans="1:3">
      <c r="A1048" s="45">
        <v>25569</v>
      </c>
      <c r="B1048" s="43">
        <v>7.87</v>
      </c>
      <c r="C1048" s="47">
        <v>7.8700000000000006E-2</v>
      </c>
    </row>
    <row r="1049" spans="1:3">
      <c r="A1049" s="46">
        <v>25934</v>
      </c>
      <c r="B1049" s="44">
        <v>4.4400000000000004</v>
      </c>
      <c r="C1049" s="48">
        <v>4.4400000000000002E-2</v>
      </c>
    </row>
    <row r="1050" spans="1:3">
      <c r="A1050" s="45">
        <v>26299</v>
      </c>
      <c r="B1050" s="43">
        <v>3.38</v>
      </c>
      <c r="C1050" s="47">
        <v>3.3799999999999997E-2</v>
      </c>
    </row>
    <row r="1051" spans="1:3">
      <c r="A1051" s="46">
        <v>26665</v>
      </c>
      <c r="B1051" s="44">
        <v>5.41</v>
      </c>
      <c r="C1051" s="48">
        <v>5.4100000000000002E-2</v>
      </c>
    </row>
    <row r="1052" spans="1:3">
      <c r="A1052" s="45">
        <v>27030</v>
      </c>
      <c r="B1052" s="43">
        <v>7.77</v>
      </c>
      <c r="C1052" s="47">
        <v>7.7699999999999991E-2</v>
      </c>
    </row>
    <row r="1053" spans="1:3">
      <c r="A1053" s="46">
        <v>27395</v>
      </c>
      <c r="B1053" s="44">
        <v>6.26</v>
      </c>
      <c r="C1053" s="48">
        <v>6.2600000000000003E-2</v>
      </c>
    </row>
    <row r="1054" spans="1:3">
      <c r="A1054" s="45">
        <v>27760</v>
      </c>
      <c r="B1054" s="43">
        <v>4.87</v>
      </c>
      <c r="C1054" s="47">
        <v>4.87E-2</v>
      </c>
    </row>
    <row r="1055" spans="1:3">
      <c r="A1055" s="46">
        <v>28126</v>
      </c>
      <c r="B1055" s="44">
        <v>4.62</v>
      </c>
      <c r="C1055" s="48">
        <v>4.6199999999999998E-2</v>
      </c>
    </row>
    <row r="1056" spans="1:3">
      <c r="A1056" s="45">
        <v>28491</v>
      </c>
      <c r="B1056" s="43">
        <v>6.44</v>
      </c>
      <c r="C1056" s="47">
        <v>6.4399999999999999E-2</v>
      </c>
    </row>
    <row r="1057" spans="1:3">
      <c r="A1057" s="46">
        <v>28856</v>
      </c>
      <c r="B1057" s="44">
        <v>9.35</v>
      </c>
      <c r="C1057" s="48">
        <v>9.35E-2</v>
      </c>
    </row>
    <row r="1058" spans="1:3">
      <c r="A1058" s="45">
        <v>29221</v>
      </c>
      <c r="B1058" s="43">
        <v>12</v>
      </c>
      <c r="C1058" s="47">
        <v>0.12</v>
      </c>
    </row>
    <row r="1059" spans="1:3">
      <c r="A1059" s="46">
        <v>29587</v>
      </c>
      <c r="B1059" s="44">
        <v>15.02</v>
      </c>
      <c r="C1059" s="48">
        <v>0.1502</v>
      </c>
    </row>
    <row r="1060" spans="1:3">
      <c r="A1060" s="45">
        <v>29952</v>
      </c>
      <c r="B1060" s="43">
        <v>12.28</v>
      </c>
      <c r="C1060" s="47">
        <v>0.12279999999999999</v>
      </c>
    </row>
    <row r="1061" spans="1:3">
      <c r="A1061" s="46">
        <v>30317</v>
      </c>
      <c r="B1061" s="44">
        <v>7.86</v>
      </c>
      <c r="C1061" s="48">
        <v>7.8600000000000003E-2</v>
      </c>
    </row>
    <row r="1062" spans="1:3">
      <c r="A1062" s="45">
        <v>30682</v>
      </c>
      <c r="B1062" s="43">
        <v>8.9</v>
      </c>
      <c r="C1062" s="47">
        <v>8.900000000000001E-2</v>
      </c>
    </row>
    <row r="1063" spans="1:3">
      <c r="A1063" s="46">
        <v>31048</v>
      </c>
      <c r="B1063" s="44">
        <v>7.76</v>
      </c>
      <c r="C1063" s="48">
        <v>7.7600000000000002E-2</v>
      </c>
    </row>
    <row r="1064" spans="1:3">
      <c r="A1064" s="45">
        <v>31413</v>
      </c>
      <c r="B1064" s="43">
        <v>7.07</v>
      </c>
      <c r="C1064" s="47">
        <v>7.0699999999999999E-2</v>
      </c>
    </row>
    <row r="1065" spans="1:3">
      <c r="A1065" s="46">
        <v>31778</v>
      </c>
      <c r="B1065" s="44">
        <v>5.43</v>
      </c>
      <c r="C1065" s="48">
        <v>5.4299999999999994E-2</v>
      </c>
    </row>
    <row r="1066" spans="1:3">
      <c r="A1066" s="45">
        <v>32143</v>
      </c>
      <c r="B1066" s="43">
        <v>5.81</v>
      </c>
      <c r="C1066" s="47">
        <v>5.8099999999999999E-2</v>
      </c>
    </row>
    <row r="1067" spans="1:3">
      <c r="A1067" s="46">
        <v>32509</v>
      </c>
      <c r="B1067" s="44">
        <v>8.27</v>
      </c>
      <c r="C1067" s="48">
        <v>8.2699999999999996E-2</v>
      </c>
    </row>
    <row r="1068" spans="1:3">
      <c r="A1068" s="45">
        <v>32874</v>
      </c>
      <c r="B1068" s="43">
        <v>7.64</v>
      </c>
      <c r="C1068" s="47">
        <v>7.6399999999999996E-2</v>
      </c>
    </row>
    <row r="1069" spans="1:3">
      <c r="A1069" s="46">
        <v>33239</v>
      </c>
      <c r="B1069" s="44">
        <v>6.22</v>
      </c>
      <c r="C1069" s="48">
        <v>6.2199999999999998E-2</v>
      </c>
    </row>
    <row r="1070" spans="1:3">
      <c r="A1070" s="45">
        <v>33604</v>
      </c>
      <c r="B1070" s="43">
        <v>3.8</v>
      </c>
      <c r="C1070" s="47">
        <v>3.7999999999999999E-2</v>
      </c>
    </row>
    <row r="1071" spans="1:3">
      <c r="A1071" s="46">
        <v>33970</v>
      </c>
      <c r="B1071" s="44">
        <v>3</v>
      </c>
      <c r="C1071" s="48">
        <v>0.03</v>
      </c>
    </row>
    <row r="1072" spans="1:3">
      <c r="A1072" s="45">
        <v>34335</v>
      </c>
      <c r="B1072" s="43">
        <v>2.98</v>
      </c>
      <c r="C1072" s="47">
        <v>2.98E-2</v>
      </c>
    </row>
    <row r="1073" spans="1:3">
      <c r="A1073" s="46">
        <v>34700</v>
      </c>
      <c r="B1073" s="44">
        <v>5.71</v>
      </c>
      <c r="C1073" s="48">
        <v>5.7099999999999998E-2</v>
      </c>
    </row>
    <row r="1074" spans="1:3">
      <c r="A1074" s="45">
        <v>35065</v>
      </c>
      <c r="B1074" s="43">
        <v>5</v>
      </c>
      <c r="C1074" s="47">
        <v>0.05</v>
      </c>
    </row>
    <row r="1075" spans="1:3">
      <c r="A1075" s="46">
        <v>35431</v>
      </c>
      <c r="B1075" s="44">
        <v>5.03</v>
      </c>
      <c r="C1075" s="48">
        <v>5.0300000000000004E-2</v>
      </c>
    </row>
    <row r="1076" spans="1:3">
      <c r="A1076" s="45">
        <v>35796</v>
      </c>
      <c r="B1076" s="43">
        <v>5.04</v>
      </c>
      <c r="C1076" s="47">
        <v>5.04E-2</v>
      </c>
    </row>
    <row r="1077" spans="1:3">
      <c r="A1077" s="46">
        <v>36161</v>
      </c>
      <c r="B1077" s="44">
        <v>4.34</v>
      </c>
      <c r="C1077" s="48">
        <v>4.3400000000000001E-2</v>
      </c>
    </row>
    <row r="1078" spans="1:3">
      <c r="A1078" s="45">
        <v>36526</v>
      </c>
      <c r="B1078" s="43">
        <v>5.32</v>
      </c>
      <c r="C1078" s="47">
        <v>5.3200000000000004E-2</v>
      </c>
    </row>
    <row r="1079" spans="1:3">
      <c r="A1079" s="46">
        <v>36892</v>
      </c>
      <c r="B1079" s="44">
        <v>5.15</v>
      </c>
      <c r="C1079" s="48">
        <v>5.1500000000000004E-2</v>
      </c>
    </row>
    <row r="1080" spans="1:3">
      <c r="A1080" s="45">
        <v>37257</v>
      </c>
      <c r="B1080" s="43">
        <v>1.65</v>
      </c>
      <c r="C1080" s="47">
        <v>1.6500000000000001E-2</v>
      </c>
    </row>
    <row r="1081" spans="1:3">
      <c r="A1081" s="46">
        <v>37622</v>
      </c>
      <c r="B1081" s="44">
        <v>1.17</v>
      </c>
      <c r="C1081" s="48">
        <v>1.1699999999999999E-2</v>
      </c>
    </row>
    <row r="1082" spans="1:3">
      <c r="A1082" s="45">
        <v>37987</v>
      </c>
      <c r="B1082" s="43">
        <v>0.88</v>
      </c>
      <c r="C1082" s="47">
        <v>8.8000000000000005E-3</v>
      </c>
    </row>
    <row r="1083" spans="1:3">
      <c r="A1083" s="46">
        <v>38353</v>
      </c>
      <c r="B1083" s="44">
        <v>2.33</v>
      </c>
      <c r="C1083" s="48">
        <v>2.3300000000000001E-2</v>
      </c>
    </row>
    <row r="1084" spans="1:3">
      <c r="A1084" s="45">
        <v>38718</v>
      </c>
      <c r="B1084" s="43">
        <v>4.24</v>
      </c>
      <c r="C1084" s="47">
        <v>4.24E-2</v>
      </c>
    </row>
    <row r="1085" spans="1:3">
      <c r="A1085" s="46">
        <v>39083</v>
      </c>
      <c r="B1085" s="44">
        <v>4.9800000000000004</v>
      </c>
      <c r="C1085" s="48">
        <v>4.9800000000000004E-2</v>
      </c>
    </row>
    <row r="1086" spans="1:3">
      <c r="A1086" s="45">
        <v>39448</v>
      </c>
      <c r="B1086" s="43">
        <v>2.75</v>
      </c>
      <c r="C1086" s="47">
        <v>2.75E-2</v>
      </c>
    </row>
    <row r="1087" spans="1:3">
      <c r="A1087" s="46">
        <v>39814</v>
      </c>
      <c r="B1087" s="44">
        <v>0.13</v>
      </c>
      <c r="C1087" s="48">
        <v>1.2999999999999999E-3</v>
      </c>
    </row>
    <row r="1088" spans="1:3">
      <c r="A1088" s="45">
        <v>40179</v>
      </c>
      <c r="B1088" s="43">
        <v>0.06</v>
      </c>
      <c r="C1088" s="47">
        <v>5.9999999999999995E-4</v>
      </c>
    </row>
    <row r="1089" spans="1:3">
      <c r="A1089" s="46">
        <v>40544</v>
      </c>
      <c r="B1089" s="44">
        <v>0.15</v>
      </c>
      <c r="C1089" s="48">
        <v>1.5E-3</v>
      </c>
    </row>
    <row r="1090" spans="1:3">
      <c r="A1090" s="45">
        <v>40909</v>
      </c>
      <c r="B1090" s="43">
        <v>0.03</v>
      </c>
      <c r="C1090" s="47">
        <v>2.9999999999999997E-4</v>
      </c>
    </row>
    <row r="1091" spans="1:3">
      <c r="A1091" s="46">
        <v>41275</v>
      </c>
      <c r="B1091" s="44">
        <v>7.0000000000000007E-2</v>
      </c>
      <c r="C1091" s="48">
        <v>7.000000000000001E-4</v>
      </c>
    </row>
    <row r="1092" spans="1:3">
      <c r="A1092" s="45">
        <v>41640</v>
      </c>
      <c r="B1092" s="43">
        <v>0.04</v>
      </c>
      <c r="C1092" s="47">
        <v>4.0000000000000002E-4</v>
      </c>
    </row>
    <row r="1093" spans="1:3">
      <c r="A1093" s="46">
        <v>42005</v>
      </c>
      <c r="B1093" s="44">
        <v>0.03</v>
      </c>
      <c r="C1093" s="48">
        <v>2.9999999999999997E-4</v>
      </c>
    </row>
    <row r="1094" spans="1:3">
      <c r="A1094" s="45">
        <v>42370</v>
      </c>
      <c r="B1094" s="43">
        <v>0.26</v>
      </c>
      <c r="C1094" s="47">
        <v>2.5999999999999999E-3</v>
      </c>
    </row>
    <row r="1095" spans="1:3">
      <c r="A1095" s="46">
        <v>42736</v>
      </c>
      <c r="B1095" s="44">
        <v>0.51</v>
      </c>
      <c r="C1095" s="48">
        <v>5.1000000000000004E-3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550BE-8E00-4BD0-BD3D-AECE2B8CFE9F}">
  <dimension ref="A1:A35"/>
  <sheetViews>
    <sheetView workbookViewId="0">
      <selection sqref="A1:XFD1048576"/>
    </sheetView>
  </sheetViews>
  <sheetFormatPr defaultRowHeight="14.6"/>
  <cols>
    <col min="1" max="1" width="203.69140625" customWidth="1"/>
  </cols>
  <sheetData>
    <row r="1" spans="1:1" ht="23.15">
      <c r="A1" s="84" t="s">
        <v>42</v>
      </c>
    </row>
    <row r="2" spans="1:1" s="86" customFormat="1" ht="47.6">
      <c r="A2" s="85" t="s">
        <v>43</v>
      </c>
    </row>
    <row r="3" spans="1:1" ht="15.9">
      <c r="A3" s="87"/>
    </row>
    <row r="4" spans="1:1" ht="15.9">
      <c r="A4" s="85" t="s">
        <v>44</v>
      </c>
    </row>
    <row r="5" spans="1:1" ht="31.75">
      <c r="A5" s="88" t="s">
        <v>45</v>
      </c>
    </row>
    <row r="6" spans="1:1" ht="63.45">
      <c r="A6" s="89" t="s">
        <v>46</v>
      </c>
    </row>
    <row r="7" spans="1:1" ht="58.3">
      <c r="A7" s="90" t="s">
        <v>47</v>
      </c>
    </row>
    <row r="8" spans="1:1" ht="31.75">
      <c r="A8" s="89" t="s">
        <v>48</v>
      </c>
    </row>
    <row r="9" spans="1:1" ht="15.9">
      <c r="A9" s="85" t="s">
        <v>49</v>
      </c>
    </row>
    <row r="10" spans="1:1" ht="31.75">
      <c r="A10" s="89" t="s">
        <v>50</v>
      </c>
    </row>
    <row r="11" spans="1:1" ht="15.9">
      <c r="A11" s="85" t="s">
        <v>51</v>
      </c>
    </row>
    <row r="12" spans="1:1" ht="47.6">
      <c r="A12" s="89" t="s">
        <v>52</v>
      </c>
    </row>
    <row r="13" spans="1:1" ht="15.9">
      <c r="A13" s="85" t="s">
        <v>53</v>
      </c>
    </row>
    <row r="14" spans="1:1" ht="43.75">
      <c r="A14" s="90" t="s">
        <v>54</v>
      </c>
    </row>
    <row r="15" spans="1:1" ht="15.9">
      <c r="A15" s="85" t="s">
        <v>55</v>
      </c>
    </row>
    <row r="16" spans="1:1" ht="15.9">
      <c r="A16" s="89" t="s">
        <v>56</v>
      </c>
    </row>
    <row r="17" spans="1:1" ht="15.9">
      <c r="A17" s="85" t="s">
        <v>57</v>
      </c>
    </row>
    <row r="18" spans="1:1" ht="63.45">
      <c r="A18" s="89" t="s">
        <v>58</v>
      </c>
    </row>
    <row r="19" spans="1:1" ht="15.9">
      <c r="A19" s="85" t="s">
        <v>59</v>
      </c>
    </row>
    <row r="20" spans="1:1" ht="63.45">
      <c r="A20" s="89" t="s">
        <v>60</v>
      </c>
    </row>
    <row r="21" spans="1:1" ht="63.45">
      <c r="A21" s="89" t="s">
        <v>61</v>
      </c>
    </row>
    <row r="22" spans="1:1" ht="15.9">
      <c r="A22" s="85" t="s">
        <v>62</v>
      </c>
    </row>
    <row r="23" spans="1:1" ht="31.75">
      <c r="A23" s="91" t="s">
        <v>63</v>
      </c>
    </row>
    <row r="24" spans="1:1" ht="15.9">
      <c r="A24" s="85" t="s">
        <v>64</v>
      </c>
    </row>
    <row r="25" spans="1:1" ht="126.9">
      <c r="A25" s="91" t="s">
        <v>65</v>
      </c>
    </row>
    <row r="26" spans="1:1" ht="15.9">
      <c r="A26" s="85" t="s">
        <v>66</v>
      </c>
    </row>
    <row r="27" spans="1:1" ht="63.45">
      <c r="A27" s="89" t="s">
        <v>67</v>
      </c>
    </row>
    <row r="28" spans="1:1" ht="15.9">
      <c r="A28" s="85" t="s">
        <v>68</v>
      </c>
    </row>
    <row r="29" spans="1:1" ht="158.6">
      <c r="A29" s="89" t="s">
        <v>69</v>
      </c>
    </row>
    <row r="30" spans="1:1" ht="15.9">
      <c r="A30" s="85" t="s">
        <v>70</v>
      </c>
    </row>
    <row r="31" spans="1:1" ht="47.6">
      <c r="A31" s="89" t="s">
        <v>71</v>
      </c>
    </row>
    <row r="32" spans="1:1">
      <c r="A32" s="92"/>
    </row>
    <row r="33" spans="1:1">
      <c r="A33" s="93"/>
    </row>
    <row r="34" spans="1:1">
      <c r="A34" s="93"/>
    </row>
    <row r="35" spans="1:1">
      <c r="A35" s="93"/>
    </row>
  </sheetData>
  <hyperlinks>
    <hyperlink ref="A7" r:id="rId1" display="http://www.assetplanet.com/" xr:uid="{4F5432ED-82A3-4AF7-9EE2-90524351D7DD}"/>
    <hyperlink ref="A14" r:id="rId2" display="http://www.assetplanet.com/" xr:uid="{5CC3916A-B5A1-48C0-BDD2-9F78426C71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26DA7-41DE-4BEA-9C0B-5EC5387800BA}">
  <dimension ref="A1:AG17"/>
  <sheetViews>
    <sheetView workbookViewId="0"/>
  </sheetViews>
  <sheetFormatPr defaultRowHeight="14.6"/>
  <cols>
    <col min="1" max="1" width="23.69140625" bestFit="1" customWidth="1"/>
    <col min="2" max="2" width="28.3046875" bestFit="1" customWidth="1"/>
    <col min="3" max="27" width="15.69140625" bestFit="1" customWidth="1"/>
    <col min="28" max="33" width="16.84375" bestFit="1" customWidth="1"/>
    <col min="34" max="34" width="5" bestFit="1" customWidth="1"/>
  </cols>
  <sheetData>
    <row r="1" spans="1:33">
      <c r="A1" t="s">
        <v>23</v>
      </c>
      <c r="B1" s="63">
        <f>Summary!B3</f>
        <v>0</v>
      </c>
    </row>
    <row r="2" spans="1:33">
      <c r="A2" t="s">
        <v>18</v>
      </c>
      <c r="B2" s="23">
        <f>Summary!B4</f>
        <v>0</v>
      </c>
      <c r="C2" s="49">
        <f>SUM(B2*$B$1)</f>
        <v>0</v>
      </c>
      <c r="D2" s="49">
        <f>C$15*$B2</f>
        <v>0</v>
      </c>
      <c r="E2" s="49">
        <f>D$15*$B2</f>
        <v>0</v>
      </c>
      <c r="F2" s="49">
        <f t="shared" ref="F2:AG2" si="0">E$15*$B2</f>
        <v>0</v>
      </c>
      <c r="G2" s="49">
        <f t="shared" si="0"/>
        <v>0</v>
      </c>
      <c r="H2" s="49">
        <f t="shared" si="0"/>
        <v>0</v>
      </c>
      <c r="I2" s="49">
        <f t="shared" si="0"/>
        <v>0</v>
      </c>
      <c r="J2" s="49">
        <f t="shared" si="0"/>
        <v>0</v>
      </c>
      <c r="K2" s="49">
        <f t="shared" si="0"/>
        <v>0</v>
      </c>
      <c r="L2" s="49">
        <f t="shared" si="0"/>
        <v>0</v>
      </c>
      <c r="M2" s="49">
        <f t="shared" si="0"/>
        <v>0</v>
      </c>
      <c r="N2" s="49">
        <f t="shared" si="0"/>
        <v>0</v>
      </c>
      <c r="O2" s="49">
        <f t="shared" si="0"/>
        <v>0</v>
      </c>
      <c r="P2" s="49">
        <f t="shared" si="0"/>
        <v>0</v>
      </c>
      <c r="Q2" s="49">
        <f t="shared" si="0"/>
        <v>0</v>
      </c>
      <c r="R2" s="49">
        <f t="shared" si="0"/>
        <v>0</v>
      </c>
      <c r="S2" s="49">
        <f t="shared" si="0"/>
        <v>0</v>
      </c>
      <c r="T2" s="49">
        <f t="shared" si="0"/>
        <v>0</v>
      </c>
      <c r="U2" s="49">
        <f t="shared" si="0"/>
        <v>0</v>
      </c>
      <c r="V2" s="49">
        <f t="shared" si="0"/>
        <v>0</v>
      </c>
      <c r="W2" s="49">
        <f t="shared" si="0"/>
        <v>0</v>
      </c>
      <c r="X2" s="49">
        <f t="shared" si="0"/>
        <v>0</v>
      </c>
      <c r="Y2" s="49">
        <f t="shared" si="0"/>
        <v>0</v>
      </c>
      <c r="Z2" s="49">
        <f t="shared" si="0"/>
        <v>0</v>
      </c>
      <c r="AA2" s="49">
        <f t="shared" si="0"/>
        <v>0</v>
      </c>
      <c r="AB2" s="49">
        <f t="shared" si="0"/>
        <v>0</v>
      </c>
      <c r="AC2" s="49">
        <f t="shared" si="0"/>
        <v>0</v>
      </c>
      <c r="AD2" s="49">
        <f t="shared" si="0"/>
        <v>0</v>
      </c>
      <c r="AE2" s="49">
        <f t="shared" si="0"/>
        <v>0</v>
      </c>
      <c r="AF2" s="49">
        <f t="shared" si="0"/>
        <v>0</v>
      </c>
      <c r="AG2" s="49">
        <f t="shared" si="0"/>
        <v>0</v>
      </c>
    </row>
    <row r="3" spans="1:33">
      <c r="A3" t="s">
        <v>19</v>
      </c>
      <c r="B3" s="23">
        <f>Summary!B5</f>
        <v>0</v>
      </c>
      <c r="C3" s="49">
        <f t="shared" ref="C3:C6" si="1">SUM(B3*$B$1)</f>
        <v>0</v>
      </c>
      <c r="D3" s="49">
        <f t="shared" ref="D3:E6" si="2">C$15*$B3</f>
        <v>0</v>
      </c>
      <c r="E3" s="49">
        <f t="shared" si="2"/>
        <v>0</v>
      </c>
      <c r="F3" s="49">
        <f t="shared" ref="F3:AG3" si="3">E$15*$B3</f>
        <v>0</v>
      </c>
      <c r="G3" s="49">
        <f t="shared" si="3"/>
        <v>0</v>
      </c>
      <c r="H3" s="49">
        <f t="shared" si="3"/>
        <v>0</v>
      </c>
      <c r="I3" s="49">
        <f t="shared" si="3"/>
        <v>0</v>
      </c>
      <c r="J3" s="49">
        <f t="shared" si="3"/>
        <v>0</v>
      </c>
      <c r="K3" s="49">
        <f t="shared" si="3"/>
        <v>0</v>
      </c>
      <c r="L3" s="49">
        <f t="shared" si="3"/>
        <v>0</v>
      </c>
      <c r="M3" s="49">
        <f t="shared" si="3"/>
        <v>0</v>
      </c>
      <c r="N3" s="49">
        <f t="shared" si="3"/>
        <v>0</v>
      </c>
      <c r="O3" s="49">
        <f t="shared" si="3"/>
        <v>0</v>
      </c>
      <c r="P3" s="49">
        <f t="shared" si="3"/>
        <v>0</v>
      </c>
      <c r="Q3" s="49">
        <f t="shared" si="3"/>
        <v>0</v>
      </c>
      <c r="R3" s="49">
        <f t="shared" si="3"/>
        <v>0</v>
      </c>
      <c r="S3" s="49">
        <f t="shared" si="3"/>
        <v>0</v>
      </c>
      <c r="T3" s="49">
        <f t="shared" si="3"/>
        <v>0</v>
      </c>
      <c r="U3" s="49">
        <f t="shared" si="3"/>
        <v>0</v>
      </c>
      <c r="V3" s="49">
        <f t="shared" si="3"/>
        <v>0</v>
      </c>
      <c r="W3" s="49">
        <f t="shared" si="3"/>
        <v>0</v>
      </c>
      <c r="X3" s="49">
        <f t="shared" si="3"/>
        <v>0</v>
      </c>
      <c r="Y3" s="49">
        <f t="shared" si="3"/>
        <v>0</v>
      </c>
      <c r="Z3" s="49">
        <f t="shared" si="3"/>
        <v>0</v>
      </c>
      <c r="AA3" s="49">
        <f t="shared" si="3"/>
        <v>0</v>
      </c>
      <c r="AB3" s="49">
        <f t="shared" si="3"/>
        <v>0</v>
      </c>
      <c r="AC3" s="49">
        <f t="shared" si="3"/>
        <v>0</v>
      </c>
      <c r="AD3" s="49">
        <f t="shared" si="3"/>
        <v>0</v>
      </c>
      <c r="AE3" s="49">
        <f t="shared" si="3"/>
        <v>0</v>
      </c>
      <c r="AF3" s="49">
        <f t="shared" si="3"/>
        <v>0</v>
      </c>
      <c r="AG3" s="49">
        <f t="shared" si="3"/>
        <v>0</v>
      </c>
    </row>
    <row r="4" spans="1:33">
      <c r="A4" t="s">
        <v>20</v>
      </c>
      <c r="B4" s="23">
        <f>Summary!B6</f>
        <v>0</v>
      </c>
      <c r="C4" s="49">
        <f t="shared" si="1"/>
        <v>0</v>
      </c>
      <c r="D4" s="49">
        <f t="shared" si="2"/>
        <v>0</v>
      </c>
      <c r="E4" s="49">
        <f t="shared" si="2"/>
        <v>0</v>
      </c>
      <c r="F4" s="49">
        <f t="shared" ref="F4:AG4" si="4">E$15*$B4</f>
        <v>0</v>
      </c>
      <c r="G4" s="49">
        <f t="shared" si="4"/>
        <v>0</v>
      </c>
      <c r="H4" s="49">
        <f t="shared" si="4"/>
        <v>0</v>
      </c>
      <c r="I4" s="49">
        <f t="shared" si="4"/>
        <v>0</v>
      </c>
      <c r="J4" s="49">
        <f t="shared" si="4"/>
        <v>0</v>
      </c>
      <c r="K4" s="49">
        <f t="shared" si="4"/>
        <v>0</v>
      </c>
      <c r="L4" s="49">
        <f t="shared" si="4"/>
        <v>0</v>
      </c>
      <c r="M4" s="49">
        <f t="shared" si="4"/>
        <v>0</v>
      </c>
      <c r="N4" s="49">
        <f t="shared" si="4"/>
        <v>0</v>
      </c>
      <c r="O4" s="49">
        <f t="shared" si="4"/>
        <v>0</v>
      </c>
      <c r="P4" s="49">
        <f t="shared" si="4"/>
        <v>0</v>
      </c>
      <c r="Q4" s="49">
        <f t="shared" si="4"/>
        <v>0</v>
      </c>
      <c r="R4" s="49">
        <f t="shared" si="4"/>
        <v>0</v>
      </c>
      <c r="S4" s="49">
        <f t="shared" si="4"/>
        <v>0</v>
      </c>
      <c r="T4" s="49">
        <f t="shared" si="4"/>
        <v>0</v>
      </c>
      <c r="U4" s="49">
        <f t="shared" si="4"/>
        <v>0</v>
      </c>
      <c r="V4" s="49">
        <f t="shared" si="4"/>
        <v>0</v>
      </c>
      <c r="W4" s="49">
        <f t="shared" si="4"/>
        <v>0</v>
      </c>
      <c r="X4" s="49">
        <f t="shared" si="4"/>
        <v>0</v>
      </c>
      <c r="Y4" s="49">
        <f t="shared" si="4"/>
        <v>0</v>
      </c>
      <c r="Z4" s="49">
        <f t="shared" si="4"/>
        <v>0</v>
      </c>
      <c r="AA4" s="49">
        <f t="shared" si="4"/>
        <v>0</v>
      </c>
      <c r="AB4" s="49">
        <f t="shared" si="4"/>
        <v>0</v>
      </c>
      <c r="AC4" s="49">
        <f t="shared" si="4"/>
        <v>0</v>
      </c>
      <c r="AD4" s="49">
        <f t="shared" si="4"/>
        <v>0</v>
      </c>
      <c r="AE4" s="49">
        <f t="shared" si="4"/>
        <v>0</v>
      </c>
      <c r="AF4" s="49">
        <f t="shared" si="4"/>
        <v>0</v>
      </c>
      <c r="AG4" s="49">
        <f t="shared" si="4"/>
        <v>0</v>
      </c>
    </row>
    <row r="5" spans="1:33">
      <c r="A5" t="s">
        <v>21</v>
      </c>
      <c r="B5" s="23">
        <f>Summary!B7</f>
        <v>0</v>
      </c>
      <c r="C5" s="49">
        <f t="shared" si="1"/>
        <v>0</v>
      </c>
      <c r="D5" s="49">
        <f t="shared" si="2"/>
        <v>0</v>
      </c>
      <c r="E5" s="49">
        <f t="shared" si="2"/>
        <v>0</v>
      </c>
      <c r="F5" s="49">
        <f t="shared" ref="F5:AG5" si="5">E$15*$B5</f>
        <v>0</v>
      </c>
      <c r="G5" s="49">
        <f t="shared" si="5"/>
        <v>0</v>
      </c>
      <c r="H5" s="49">
        <f t="shared" si="5"/>
        <v>0</v>
      </c>
      <c r="I5" s="49">
        <f t="shared" si="5"/>
        <v>0</v>
      </c>
      <c r="J5" s="49">
        <f t="shared" si="5"/>
        <v>0</v>
      </c>
      <c r="K5" s="49">
        <f t="shared" si="5"/>
        <v>0</v>
      </c>
      <c r="L5" s="49">
        <f t="shared" si="5"/>
        <v>0</v>
      </c>
      <c r="M5" s="49">
        <f t="shared" si="5"/>
        <v>0</v>
      </c>
      <c r="N5" s="49">
        <f t="shared" si="5"/>
        <v>0</v>
      </c>
      <c r="O5" s="49">
        <f t="shared" si="5"/>
        <v>0</v>
      </c>
      <c r="P5" s="49">
        <f t="shared" si="5"/>
        <v>0</v>
      </c>
      <c r="Q5" s="49">
        <f t="shared" si="5"/>
        <v>0</v>
      </c>
      <c r="R5" s="49">
        <f t="shared" si="5"/>
        <v>0</v>
      </c>
      <c r="S5" s="49">
        <f t="shared" si="5"/>
        <v>0</v>
      </c>
      <c r="T5" s="49">
        <f t="shared" si="5"/>
        <v>0</v>
      </c>
      <c r="U5" s="49">
        <f t="shared" si="5"/>
        <v>0</v>
      </c>
      <c r="V5" s="49">
        <f t="shared" si="5"/>
        <v>0</v>
      </c>
      <c r="W5" s="49">
        <f t="shared" si="5"/>
        <v>0</v>
      </c>
      <c r="X5" s="49">
        <f t="shared" si="5"/>
        <v>0</v>
      </c>
      <c r="Y5" s="49">
        <f t="shared" si="5"/>
        <v>0</v>
      </c>
      <c r="Z5" s="49">
        <f t="shared" si="5"/>
        <v>0</v>
      </c>
      <c r="AA5" s="49">
        <f t="shared" si="5"/>
        <v>0</v>
      </c>
      <c r="AB5" s="49">
        <f t="shared" si="5"/>
        <v>0</v>
      </c>
      <c r="AC5" s="49">
        <f t="shared" si="5"/>
        <v>0</v>
      </c>
      <c r="AD5" s="49">
        <f t="shared" si="5"/>
        <v>0</v>
      </c>
      <c r="AE5" s="49">
        <f t="shared" si="5"/>
        <v>0</v>
      </c>
      <c r="AF5" s="49">
        <f t="shared" si="5"/>
        <v>0</v>
      </c>
      <c r="AG5" s="49">
        <f t="shared" si="5"/>
        <v>0</v>
      </c>
    </row>
    <row r="6" spans="1:33" ht="15" thickBot="1">
      <c r="A6" t="s">
        <v>22</v>
      </c>
      <c r="B6" s="50">
        <f>Summary!B8</f>
        <v>0</v>
      </c>
      <c r="C6" s="52">
        <f t="shared" si="1"/>
        <v>0</v>
      </c>
      <c r="D6" s="52">
        <f t="shared" si="2"/>
        <v>0</v>
      </c>
      <c r="E6" s="52">
        <f t="shared" si="2"/>
        <v>0</v>
      </c>
      <c r="F6" s="52">
        <f t="shared" ref="F6:AG6" si="6">E$15*$B6</f>
        <v>0</v>
      </c>
      <c r="G6" s="52">
        <f t="shared" si="6"/>
        <v>0</v>
      </c>
      <c r="H6" s="52">
        <f t="shared" si="6"/>
        <v>0</v>
      </c>
      <c r="I6" s="52">
        <f t="shared" si="6"/>
        <v>0</v>
      </c>
      <c r="J6" s="52">
        <f t="shared" si="6"/>
        <v>0</v>
      </c>
      <c r="K6" s="52">
        <f t="shared" si="6"/>
        <v>0</v>
      </c>
      <c r="L6" s="52">
        <f t="shared" si="6"/>
        <v>0</v>
      </c>
      <c r="M6" s="52">
        <f t="shared" si="6"/>
        <v>0</v>
      </c>
      <c r="N6" s="52">
        <f t="shared" si="6"/>
        <v>0</v>
      </c>
      <c r="O6" s="52">
        <f t="shared" si="6"/>
        <v>0</v>
      </c>
      <c r="P6" s="52">
        <f t="shared" si="6"/>
        <v>0</v>
      </c>
      <c r="Q6" s="52">
        <f t="shared" si="6"/>
        <v>0</v>
      </c>
      <c r="R6" s="52">
        <f t="shared" si="6"/>
        <v>0</v>
      </c>
      <c r="S6" s="52">
        <f t="shared" si="6"/>
        <v>0</v>
      </c>
      <c r="T6" s="52">
        <f t="shared" si="6"/>
        <v>0</v>
      </c>
      <c r="U6" s="52">
        <f t="shared" si="6"/>
        <v>0</v>
      </c>
      <c r="V6" s="52">
        <f t="shared" si="6"/>
        <v>0</v>
      </c>
      <c r="W6" s="52">
        <f t="shared" si="6"/>
        <v>0</v>
      </c>
      <c r="X6" s="52">
        <f t="shared" si="6"/>
        <v>0</v>
      </c>
      <c r="Y6" s="52">
        <f t="shared" si="6"/>
        <v>0</v>
      </c>
      <c r="Z6" s="52">
        <f t="shared" si="6"/>
        <v>0</v>
      </c>
      <c r="AA6" s="52">
        <f t="shared" si="6"/>
        <v>0</v>
      </c>
      <c r="AB6" s="52">
        <f t="shared" si="6"/>
        <v>0</v>
      </c>
      <c r="AC6" s="52">
        <f t="shared" si="6"/>
        <v>0</v>
      </c>
      <c r="AD6" s="52">
        <f t="shared" si="6"/>
        <v>0</v>
      </c>
      <c r="AE6" s="52">
        <f t="shared" si="6"/>
        <v>0</v>
      </c>
      <c r="AF6" s="52">
        <f t="shared" si="6"/>
        <v>0</v>
      </c>
      <c r="AG6" s="52">
        <f t="shared" si="6"/>
        <v>0</v>
      </c>
    </row>
    <row r="7" spans="1:33" ht="15" thickTop="1">
      <c r="A7" t="s">
        <v>24</v>
      </c>
      <c r="B7" s="23">
        <f>SUM(B2:B6)</f>
        <v>0</v>
      </c>
      <c r="C7" s="49">
        <f>SUM(C2:C6)</f>
        <v>0</v>
      </c>
      <c r="D7" s="49">
        <f>SUM(D2:D6)</f>
        <v>0</v>
      </c>
      <c r="E7" s="49">
        <f>SUM(E2:E6)</f>
        <v>0</v>
      </c>
      <c r="F7" s="49">
        <f t="shared" ref="F7:AG7" si="7">SUM(F2:F6)</f>
        <v>0</v>
      </c>
      <c r="G7" s="49">
        <f t="shared" si="7"/>
        <v>0</v>
      </c>
      <c r="H7" s="49">
        <f t="shared" si="7"/>
        <v>0</v>
      </c>
      <c r="I7" s="49">
        <f t="shared" si="7"/>
        <v>0</v>
      </c>
      <c r="J7" s="49">
        <f t="shared" si="7"/>
        <v>0</v>
      </c>
      <c r="K7" s="49">
        <f t="shared" si="7"/>
        <v>0</v>
      </c>
      <c r="L7" s="49">
        <f t="shared" si="7"/>
        <v>0</v>
      </c>
      <c r="M7" s="49">
        <f t="shared" si="7"/>
        <v>0</v>
      </c>
      <c r="N7" s="49">
        <f t="shared" si="7"/>
        <v>0</v>
      </c>
      <c r="O7" s="49">
        <f t="shared" si="7"/>
        <v>0</v>
      </c>
      <c r="P7" s="49">
        <f t="shared" si="7"/>
        <v>0</v>
      </c>
      <c r="Q7" s="49">
        <f t="shared" si="7"/>
        <v>0</v>
      </c>
      <c r="R7" s="49">
        <f t="shared" si="7"/>
        <v>0</v>
      </c>
      <c r="S7" s="49">
        <f t="shared" si="7"/>
        <v>0</v>
      </c>
      <c r="T7" s="49">
        <f t="shared" si="7"/>
        <v>0</v>
      </c>
      <c r="U7" s="49">
        <f t="shared" si="7"/>
        <v>0</v>
      </c>
      <c r="V7" s="49">
        <f t="shared" si="7"/>
        <v>0</v>
      </c>
      <c r="W7" s="49">
        <f t="shared" si="7"/>
        <v>0</v>
      </c>
      <c r="X7" s="49">
        <f t="shared" si="7"/>
        <v>0</v>
      </c>
      <c r="Y7" s="49">
        <f t="shared" si="7"/>
        <v>0</v>
      </c>
      <c r="Z7" s="49">
        <f t="shared" si="7"/>
        <v>0</v>
      </c>
      <c r="AA7" s="49">
        <f t="shared" si="7"/>
        <v>0</v>
      </c>
      <c r="AB7" s="49">
        <f t="shared" si="7"/>
        <v>0</v>
      </c>
      <c r="AC7" s="49">
        <f t="shared" si="7"/>
        <v>0</v>
      </c>
      <c r="AD7" s="49">
        <f t="shared" si="7"/>
        <v>0</v>
      </c>
      <c r="AE7" s="49">
        <f t="shared" si="7"/>
        <v>0</v>
      </c>
      <c r="AF7" s="49">
        <f t="shared" si="7"/>
        <v>0</v>
      </c>
      <c r="AG7" s="49">
        <f t="shared" si="7"/>
        <v>0</v>
      </c>
    </row>
    <row r="8" spans="1:33">
      <c r="B8" s="23"/>
    </row>
    <row r="9" spans="1:33">
      <c r="B9" t="s">
        <v>6</v>
      </c>
      <c r="C9" s="51">
        <v>1968</v>
      </c>
      <c r="D9" s="51">
        <v>1969</v>
      </c>
      <c r="E9" s="51">
        <v>1970</v>
      </c>
      <c r="F9" s="51">
        <v>1971</v>
      </c>
      <c r="G9" s="51">
        <v>1972</v>
      </c>
      <c r="H9" s="51">
        <v>1973</v>
      </c>
      <c r="I9" s="51">
        <v>1974</v>
      </c>
      <c r="J9" s="51">
        <v>1975</v>
      </c>
      <c r="K9" s="51">
        <v>1976</v>
      </c>
      <c r="L9" s="51">
        <v>1977</v>
      </c>
      <c r="M9" s="51">
        <v>1978</v>
      </c>
      <c r="N9" s="51">
        <v>1979</v>
      </c>
      <c r="O9" s="51">
        <v>1980</v>
      </c>
      <c r="P9" s="51">
        <v>1981</v>
      </c>
      <c r="Q9" s="51">
        <v>1982</v>
      </c>
      <c r="R9" s="51">
        <v>1983</v>
      </c>
      <c r="S9" s="51">
        <v>1984</v>
      </c>
      <c r="T9" s="51">
        <v>1985</v>
      </c>
      <c r="U9" s="51">
        <v>1986</v>
      </c>
      <c r="V9" s="51">
        <v>1987</v>
      </c>
      <c r="W9" s="51">
        <v>1988</v>
      </c>
      <c r="X9" s="51">
        <v>1989</v>
      </c>
      <c r="Y9" s="51">
        <v>1990</v>
      </c>
      <c r="Z9" s="51">
        <v>1991</v>
      </c>
      <c r="AA9" s="51">
        <v>1992</v>
      </c>
      <c r="AB9" s="51">
        <v>1993</v>
      </c>
      <c r="AC9" s="51">
        <v>1994</v>
      </c>
      <c r="AD9" s="51">
        <v>1995</v>
      </c>
      <c r="AE9" s="51">
        <v>1996</v>
      </c>
      <c r="AF9" s="51">
        <v>1997</v>
      </c>
      <c r="AG9" s="51">
        <v>1998</v>
      </c>
    </row>
    <row r="10" spans="1:33">
      <c r="B10" s="59" t="s">
        <v>4</v>
      </c>
      <c r="C10" s="49">
        <f>C2*Summary!C12</f>
        <v>0</v>
      </c>
      <c r="D10" s="49">
        <f>D2*Summary!D12</f>
        <v>0</v>
      </c>
      <c r="E10" s="49">
        <f>E2*Summary!E12</f>
        <v>0</v>
      </c>
      <c r="F10" s="49">
        <f>F2*Summary!F12</f>
        <v>0</v>
      </c>
      <c r="G10" s="49">
        <f>G2*Summary!G12</f>
        <v>0</v>
      </c>
      <c r="H10" s="49">
        <f>H2*Summary!H12</f>
        <v>0</v>
      </c>
      <c r="I10" s="49">
        <f>I2*Summary!I12</f>
        <v>0</v>
      </c>
      <c r="J10" s="49">
        <f>J2*Summary!J12</f>
        <v>0</v>
      </c>
      <c r="K10" s="49">
        <f>K2*Summary!K12</f>
        <v>0</v>
      </c>
      <c r="L10" s="49">
        <f>L2*Summary!L12</f>
        <v>0</v>
      </c>
      <c r="M10" s="49">
        <f>M2*Summary!M12</f>
        <v>0</v>
      </c>
      <c r="N10" s="49">
        <f>N2*Summary!N12</f>
        <v>0</v>
      </c>
      <c r="O10" s="49">
        <f>O2*Summary!O12</f>
        <v>0</v>
      </c>
      <c r="P10" s="49">
        <f>P2*Summary!P12</f>
        <v>0</v>
      </c>
      <c r="Q10" s="49">
        <f>Q2*Summary!Q12</f>
        <v>0</v>
      </c>
      <c r="R10" s="49">
        <f>R2*Summary!R12</f>
        <v>0</v>
      </c>
      <c r="S10" s="49">
        <f>S2*Summary!S12</f>
        <v>0</v>
      </c>
      <c r="T10" s="49">
        <f>T2*Summary!T12</f>
        <v>0</v>
      </c>
      <c r="U10" s="49">
        <f>U2*Summary!U12</f>
        <v>0</v>
      </c>
      <c r="V10" s="49">
        <f>V2*Summary!V12</f>
        <v>0</v>
      </c>
      <c r="W10" s="49">
        <f>W2*Summary!W12</f>
        <v>0</v>
      </c>
      <c r="X10" s="49">
        <f>X2*Summary!X12</f>
        <v>0</v>
      </c>
      <c r="Y10" s="49">
        <f>Y2*Summary!Y12</f>
        <v>0</v>
      </c>
      <c r="Z10" s="49">
        <f>Z2*Summary!Z12</f>
        <v>0</v>
      </c>
      <c r="AA10" s="49">
        <f>AA2*Summary!AA12</f>
        <v>0</v>
      </c>
      <c r="AB10" s="49">
        <f>AB2*Summary!AB12</f>
        <v>0</v>
      </c>
      <c r="AC10" s="49">
        <f>AC2*Summary!AC12</f>
        <v>0</v>
      </c>
      <c r="AD10" s="49">
        <f>AD2*Summary!AD12</f>
        <v>0</v>
      </c>
      <c r="AE10" s="49">
        <f>AE2*Summary!AE12</f>
        <v>0</v>
      </c>
      <c r="AF10" s="49">
        <f>AF2*Summary!AF12</f>
        <v>0</v>
      </c>
      <c r="AG10" s="49">
        <f>AG2*Summary!AG12</f>
        <v>0</v>
      </c>
    </row>
    <row r="11" spans="1:33">
      <c r="B11" s="59" t="s">
        <v>0</v>
      </c>
      <c r="C11" s="49">
        <f>C3*Summary!C13</f>
        <v>0</v>
      </c>
      <c r="D11" s="49">
        <f>D3*Summary!D13</f>
        <v>0</v>
      </c>
      <c r="E11" s="49">
        <f>E3*Summary!E13</f>
        <v>0</v>
      </c>
      <c r="F11" s="49">
        <f>F3*Summary!F13</f>
        <v>0</v>
      </c>
      <c r="G11" s="49">
        <f>G3*Summary!G13</f>
        <v>0</v>
      </c>
      <c r="H11" s="49">
        <f>H3*Summary!H13</f>
        <v>0</v>
      </c>
      <c r="I11" s="49">
        <f>I3*Summary!I13</f>
        <v>0</v>
      </c>
      <c r="J11" s="49">
        <f>J3*Summary!J13</f>
        <v>0</v>
      </c>
      <c r="K11" s="49">
        <f>K3*Summary!K13</f>
        <v>0</v>
      </c>
      <c r="L11" s="49">
        <f>L3*Summary!L13</f>
        <v>0</v>
      </c>
      <c r="M11" s="49">
        <f>M3*Summary!M13</f>
        <v>0</v>
      </c>
      <c r="N11" s="49">
        <f>N3*Summary!N13</f>
        <v>0</v>
      </c>
      <c r="O11" s="49">
        <f>O3*Summary!O13</f>
        <v>0</v>
      </c>
      <c r="P11" s="49">
        <f>P3*Summary!P13</f>
        <v>0</v>
      </c>
      <c r="Q11" s="49">
        <f>Q3*Summary!Q13</f>
        <v>0</v>
      </c>
      <c r="R11" s="49">
        <f>R3*Summary!R13</f>
        <v>0</v>
      </c>
      <c r="S11" s="49">
        <f>S3*Summary!S13</f>
        <v>0</v>
      </c>
      <c r="T11" s="49">
        <f>T3*Summary!T13</f>
        <v>0</v>
      </c>
      <c r="U11" s="49">
        <f>U3*Summary!U13</f>
        <v>0</v>
      </c>
      <c r="V11" s="49">
        <f>V3*Summary!V13</f>
        <v>0</v>
      </c>
      <c r="W11" s="49">
        <f>W3*Summary!W13</f>
        <v>0</v>
      </c>
      <c r="X11" s="49">
        <f>X3*Summary!X13</f>
        <v>0</v>
      </c>
      <c r="Y11" s="49">
        <f>Y3*Summary!Y13</f>
        <v>0</v>
      </c>
      <c r="Z11" s="49">
        <f>Z3*Summary!Z13</f>
        <v>0</v>
      </c>
      <c r="AA11" s="49">
        <f>AA3*Summary!AA13</f>
        <v>0</v>
      </c>
      <c r="AB11" s="49">
        <f>AB3*Summary!AB13</f>
        <v>0</v>
      </c>
      <c r="AC11" s="49">
        <f>AC3*Summary!AC13</f>
        <v>0</v>
      </c>
      <c r="AD11" s="49">
        <f>AD3*Summary!AD13</f>
        <v>0</v>
      </c>
      <c r="AE11" s="49">
        <f>AE3*Summary!AE13</f>
        <v>0</v>
      </c>
      <c r="AF11" s="49">
        <f>AF3*Summary!AF13</f>
        <v>0</v>
      </c>
      <c r="AG11" s="49">
        <f>AG3*Summary!AG13</f>
        <v>0</v>
      </c>
    </row>
    <row r="12" spans="1:33">
      <c r="B12" s="59" t="s">
        <v>1</v>
      </c>
      <c r="C12" s="49">
        <f>C4*Summary!C14</f>
        <v>0</v>
      </c>
      <c r="D12" s="49">
        <f>D4*Summary!D14</f>
        <v>0</v>
      </c>
      <c r="E12" s="49">
        <f>E4*Summary!E14</f>
        <v>0</v>
      </c>
      <c r="F12" s="49">
        <f>F4*Summary!F14</f>
        <v>0</v>
      </c>
      <c r="G12" s="49">
        <f>G4*Summary!G14</f>
        <v>0</v>
      </c>
      <c r="H12" s="49">
        <f>H4*Summary!H14</f>
        <v>0</v>
      </c>
      <c r="I12" s="49">
        <f>I4*Summary!I14</f>
        <v>0</v>
      </c>
      <c r="J12" s="49">
        <f>J4*Summary!J14</f>
        <v>0</v>
      </c>
      <c r="K12" s="49">
        <f>K4*Summary!K14</f>
        <v>0</v>
      </c>
      <c r="L12" s="49">
        <f>L4*Summary!L14</f>
        <v>0</v>
      </c>
      <c r="M12" s="49">
        <f>M4*Summary!M14</f>
        <v>0</v>
      </c>
      <c r="N12" s="49">
        <f>N4*Summary!N14</f>
        <v>0</v>
      </c>
      <c r="O12" s="49">
        <f>O4*Summary!O14</f>
        <v>0</v>
      </c>
      <c r="P12" s="49">
        <f>P4*Summary!P14</f>
        <v>0</v>
      </c>
      <c r="Q12" s="49">
        <f>Q4*Summary!Q14</f>
        <v>0</v>
      </c>
      <c r="R12" s="49">
        <f>R4*Summary!R14</f>
        <v>0</v>
      </c>
      <c r="S12" s="49">
        <f>S4*Summary!S14</f>
        <v>0</v>
      </c>
      <c r="T12" s="49">
        <f>T4*Summary!T14</f>
        <v>0</v>
      </c>
      <c r="U12" s="49">
        <f>U4*Summary!U14</f>
        <v>0</v>
      </c>
      <c r="V12" s="49">
        <f>V4*Summary!V14</f>
        <v>0</v>
      </c>
      <c r="W12" s="49">
        <f>W4*Summary!W14</f>
        <v>0</v>
      </c>
      <c r="X12" s="49">
        <f>X4*Summary!X14</f>
        <v>0</v>
      </c>
      <c r="Y12" s="49">
        <f>Y4*Summary!Y14</f>
        <v>0</v>
      </c>
      <c r="Z12" s="49">
        <f>Z4*Summary!Z14</f>
        <v>0</v>
      </c>
      <c r="AA12" s="49">
        <f>AA4*Summary!AA14</f>
        <v>0</v>
      </c>
      <c r="AB12" s="49">
        <f>AB4*Summary!AB14</f>
        <v>0</v>
      </c>
      <c r="AC12" s="49">
        <f>AC4*Summary!AC14</f>
        <v>0</v>
      </c>
      <c r="AD12" s="49">
        <f>AD4*Summary!AD14</f>
        <v>0</v>
      </c>
      <c r="AE12" s="49">
        <f>AE4*Summary!AE14</f>
        <v>0</v>
      </c>
      <c r="AF12" s="49">
        <f>AF4*Summary!AF14</f>
        <v>0</v>
      </c>
      <c r="AG12" s="49">
        <f>AG4*Summary!AG14</f>
        <v>0</v>
      </c>
    </row>
    <row r="13" spans="1:33">
      <c r="B13" s="59" t="s">
        <v>2</v>
      </c>
      <c r="C13" s="49">
        <f>C5*Summary!C15</f>
        <v>0</v>
      </c>
      <c r="D13" s="49">
        <f>D5*Summary!D15</f>
        <v>0</v>
      </c>
      <c r="E13" s="49">
        <f>E5*Summary!E15</f>
        <v>0</v>
      </c>
      <c r="F13" s="49">
        <f>F5*Summary!F15</f>
        <v>0</v>
      </c>
      <c r="G13" s="49">
        <f>G5*Summary!G15</f>
        <v>0</v>
      </c>
      <c r="H13" s="49">
        <f>H5*Summary!H15</f>
        <v>0</v>
      </c>
      <c r="I13" s="49">
        <f>I5*Summary!I15</f>
        <v>0</v>
      </c>
      <c r="J13" s="49">
        <f>J5*Summary!J15</f>
        <v>0</v>
      </c>
      <c r="K13" s="49">
        <f>K5*Summary!K15</f>
        <v>0</v>
      </c>
      <c r="L13" s="49">
        <f>L5*Summary!L15</f>
        <v>0</v>
      </c>
      <c r="M13" s="49">
        <f>M5*Summary!M15</f>
        <v>0</v>
      </c>
      <c r="N13" s="49">
        <f>N5*Summary!N15</f>
        <v>0</v>
      </c>
      <c r="O13" s="49">
        <f>O5*Summary!O15</f>
        <v>0</v>
      </c>
      <c r="P13" s="49">
        <f>P5*Summary!P15</f>
        <v>0</v>
      </c>
      <c r="Q13" s="49">
        <f>Q5*Summary!Q15</f>
        <v>0</v>
      </c>
      <c r="R13" s="49">
        <f>R5*Summary!R15</f>
        <v>0</v>
      </c>
      <c r="S13" s="49">
        <f>S5*Summary!S15</f>
        <v>0</v>
      </c>
      <c r="T13" s="49">
        <f>T5*Summary!T15</f>
        <v>0</v>
      </c>
      <c r="U13" s="49">
        <f>U5*Summary!U15</f>
        <v>0</v>
      </c>
      <c r="V13" s="49">
        <f>V5*Summary!V15</f>
        <v>0</v>
      </c>
      <c r="W13" s="49">
        <f>W5*Summary!W15</f>
        <v>0</v>
      </c>
      <c r="X13" s="49">
        <f>X5*Summary!X15</f>
        <v>0</v>
      </c>
      <c r="Y13" s="49">
        <f>Y5*Summary!Y15</f>
        <v>0</v>
      </c>
      <c r="Z13" s="49">
        <f>Z5*Summary!Z15</f>
        <v>0</v>
      </c>
      <c r="AA13" s="49">
        <f>AA5*Summary!AA15</f>
        <v>0</v>
      </c>
      <c r="AB13" s="49">
        <f>AB5*Summary!AB15</f>
        <v>0</v>
      </c>
      <c r="AC13" s="49">
        <f>AC5*Summary!AC15</f>
        <v>0</v>
      </c>
      <c r="AD13" s="49">
        <f>AD5*Summary!AD15</f>
        <v>0</v>
      </c>
      <c r="AE13" s="49">
        <f>AE5*Summary!AE15</f>
        <v>0</v>
      </c>
      <c r="AF13" s="49">
        <f>AF5*Summary!AF15</f>
        <v>0</v>
      </c>
      <c r="AG13" s="49">
        <f>AG5*Summary!AG15</f>
        <v>0</v>
      </c>
    </row>
    <row r="14" spans="1:33">
      <c r="B14" s="59" t="s">
        <v>3</v>
      </c>
      <c r="C14" s="49">
        <f>C6*Summary!C16</f>
        <v>0</v>
      </c>
      <c r="D14" s="49">
        <f>D6*Summary!D16</f>
        <v>0</v>
      </c>
      <c r="E14" s="49">
        <f>E6*Summary!E16</f>
        <v>0</v>
      </c>
      <c r="F14" s="49">
        <f>F6*Summary!F16</f>
        <v>0</v>
      </c>
      <c r="G14" s="49">
        <f>G6*Summary!G16</f>
        <v>0</v>
      </c>
      <c r="H14" s="49">
        <f>H6*Summary!H16</f>
        <v>0</v>
      </c>
      <c r="I14" s="49">
        <f>I6*Summary!I16</f>
        <v>0</v>
      </c>
      <c r="J14" s="49">
        <f>J6*Summary!J16</f>
        <v>0</v>
      </c>
      <c r="K14" s="49">
        <f>K6*Summary!K16</f>
        <v>0</v>
      </c>
      <c r="L14" s="49">
        <f>L6*Summary!L16</f>
        <v>0</v>
      </c>
      <c r="M14" s="49">
        <f>M6*Summary!M16</f>
        <v>0</v>
      </c>
      <c r="N14" s="49">
        <f>N6*Summary!N16</f>
        <v>0</v>
      </c>
      <c r="O14" s="49">
        <f>O6*Summary!O16</f>
        <v>0</v>
      </c>
      <c r="P14" s="49">
        <f>P6*Summary!P16</f>
        <v>0</v>
      </c>
      <c r="Q14" s="49">
        <f>Q6*Summary!Q16</f>
        <v>0</v>
      </c>
      <c r="R14" s="49">
        <f>R6*Summary!R16</f>
        <v>0</v>
      </c>
      <c r="S14" s="49">
        <f>S6*Summary!S16</f>
        <v>0</v>
      </c>
      <c r="T14" s="49">
        <f>T6*Summary!T16</f>
        <v>0</v>
      </c>
      <c r="U14" s="49">
        <f>U6*Summary!U16</f>
        <v>0</v>
      </c>
      <c r="V14" s="49">
        <f>V6*Summary!V16</f>
        <v>0</v>
      </c>
      <c r="W14" s="49">
        <f>W6*Summary!W16</f>
        <v>0</v>
      </c>
      <c r="X14" s="49">
        <f>X6*Summary!X16</f>
        <v>0</v>
      </c>
      <c r="Y14" s="49">
        <f>Y6*Summary!Y16</f>
        <v>0</v>
      </c>
      <c r="Z14" s="49">
        <f>Z6*Summary!Z16</f>
        <v>0</v>
      </c>
      <c r="AA14" s="49">
        <f>AA6*Summary!AA16</f>
        <v>0</v>
      </c>
      <c r="AB14" s="49">
        <f>AB6*Summary!AB16</f>
        <v>0</v>
      </c>
      <c r="AC14" s="49">
        <f>AC6*Summary!AC16</f>
        <v>0</v>
      </c>
      <c r="AD14" s="49">
        <f>AD6*Summary!AD16</f>
        <v>0</v>
      </c>
      <c r="AE14" s="49">
        <f>AE6*Summary!AE16</f>
        <v>0</v>
      </c>
      <c r="AF14" s="49">
        <f>AF6*Summary!AF16</f>
        <v>0</v>
      </c>
      <c r="AG14" s="49">
        <f>AG6*Summary!AG16</f>
        <v>0</v>
      </c>
    </row>
    <row r="15" spans="1:33" ht="15.9">
      <c r="A15" s="80" t="str">
        <f>CONCATENATE("Increase/Decrease of $",B1, " year to year")</f>
        <v>Increase/Decrease of $0 year to year</v>
      </c>
      <c r="B15" s="80"/>
      <c r="C15" s="61">
        <f>SUM(C10:C14)+$B$1</f>
        <v>0</v>
      </c>
      <c r="D15" s="61">
        <f>SUM(D10:D14)+C15</f>
        <v>0</v>
      </c>
      <c r="E15" s="61">
        <f t="shared" ref="E15:AG15" si="8">SUM(E10:E14)+D15</f>
        <v>0</v>
      </c>
      <c r="F15" s="61">
        <f t="shared" si="8"/>
        <v>0</v>
      </c>
      <c r="G15" s="61">
        <f t="shared" si="8"/>
        <v>0</v>
      </c>
      <c r="H15" s="61">
        <f t="shared" si="8"/>
        <v>0</v>
      </c>
      <c r="I15" s="61">
        <f t="shared" si="8"/>
        <v>0</v>
      </c>
      <c r="J15" s="61">
        <f t="shared" si="8"/>
        <v>0</v>
      </c>
      <c r="K15" s="61">
        <f t="shared" si="8"/>
        <v>0</v>
      </c>
      <c r="L15" s="61">
        <f t="shared" si="8"/>
        <v>0</v>
      </c>
      <c r="M15" s="61">
        <f t="shared" si="8"/>
        <v>0</v>
      </c>
      <c r="N15" s="61">
        <f t="shared" si="8"/>
        <v>0</v>
      </c>
      <c r="O15" s="61">
        <f t="shared" si="8"/>
        <v>0</v>
      </c>
      <c r="P15" s="61">
        <f t="shared" si="8"/>
        <v>0</v>
      </c>
      <c r="Q15" s="61">
        <f t="shared" si="8"/>
        <v>0</v>
      </c>
      <c r="R15" s="61">
        <f t="shared" si="8"/>
        <v>0</v>
      </c>
      <c r="S15" s="61">
        <f t="shared" si="8"/>
        <v>0</v>
      </c>
      <c r="T15" s="61">
        <f t="shared" si="8"/>
        <v>0</v>
      </c>
      <c r="U15" s="61">
        <f t="shared" si="8"/>
        <v>0</v>
      </c>
      <c r="V15" s="61">
        <f t="shared" si="8"/>
        <v>0</v>
      </c>
      <c r="W15" s="61">
        <f t="shared" si="8"/>
        <v>0</v>
      </c>
      <c r="X15" s="61">
        <f t="shared" si="8"/>
        <v>0</v>
      </c>
      <c r="Y15" s="61">
        <f t="shared" si="8"/>
        <v>0</v>
      </c>
      <c r="Z15" s="61">
        <f t="shared" si="8"/>
        <v>0</v>
      </c>
      <c r="AA15" s="61">
        <f t="shared" si="8"/>
        <v>0</v>
      </c>
      <c r="AB15" s="61">
        <f t="shared" si="8"/>
        <v>0</v>
      </c>
      <c r="AC15" s="61">
        <f t="shared" si="8"/>
        <v>0</v>
      </c>
      <c r="AD15" s="61">
        <f t="shared" si="8"/>
        <v>0</v>
      </c>
      <c r="AE15" s="61">
        <f t="shared" si="8"/>
        <v>0</v>
      </c>
      <c r="AF15" s="61">
        <f t="shared" si="8"/>
        <v>0</v>
      </c>
      <c r="AG15" s="61">
        <f t="shared" si="8"/>
        <v>0</v>
      </c>
    </row>
    <row r="16" spans="1:33">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row>
    <row r="17" spans="4:4">
      <c r="D17" s="49"/>
    </row>
  </sheetData>
  <mergeCells count="1">
    <mergeCell ref="A15:B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3883A-970E-4C2E-A434-B561664F80A8}">
  <dimension ref="A1:AG17"/>
  <sheetViews>
    <sheetView topLeftCell="V1" workbookViewId="0">
      <selection activeCell="A15" sqref="A15:B15"/>
    </sheetView>
  </sheetViews>
  <sheetFormatPr defaultRowHeight="14.6"/>
  <cols>
    <col min="1" max="1" width="23.69140625" bestFit="1" customWidth="1"/>
    <col min="2" max="2" width="28.3046875" bestFit="1" customWidth="1"/>
    <col min="3" max="5" width="15.69140625" bestFit="1" customWidth="1"/>
    <col min="6" max="6" width="14.3828125" bestFit="1" customWidth="1"/>
    <col min="7" max="26" width="15.69140625" bestFit="1" customWidth="1"/>
    <col min="27" max="33" width="16.84375" bestFit="1" customWidth="1"/>
    <col min="34" max="34" width="5" bestFit="1" customWidth="1"/>
  </cols>
  <sheetData>
    <row r="1" spans="1:33">
      <c r="A1" t="s">
        <v>23</v>
      </c>
      <c r="B1" s="60">
        <f>Summary!B3</f>
        <v>0</v>
      </c>
    </row>
    <row r="2" spans="1:33">
      <c r="A2" t="s">
        <v>18</v>
      </c>
      <c r="B2" s="23">
        <f>Summary!B4</f>
        <v>0</v>
      </c>
      <c r="C2" s="49">
        <f>SUM(B2*$B$1)</f>
        <v>0</v>
      </c>
      <c r="D2" s="49">
        <f>C$15*$B2</f>
        <v>0</v>
      </c>
      <c r="E2" s="49">
        <f>D$15*$B2</f>
        <v>0</v>
      </c>
      <c r="F2" s="49">
        <f t="shared" ref="F2:AG6" si="0">E$15*$B2</f>
        <v>0</v>
      </c>
      <c r="G2" s="49">
        <f t="shared" si="0"/>
        <v>0</v>
      </c>
      <c r="H2" s="49">
        <f t="shared" si="0"/>
        <v>0</v>
      </c>
      <c r="I2" s="49">
        <f t="shared" si="0"/>
        <v>0</v>
      </c>
      <c r="J2" s="49">
        <f t="shared" si="0"/>
        <v>0</v>
      </c>
      <c r="K2" s="49">
        <f t="shared" si="0"/>
        <v>0</v>
      </c>
      <c r="L2" s="49">
        <f t="shared" si="0"/>
        <v>0</v>
      </c>
      <c r="M2" s="49">
        <f t="shared" si="0"/>
        <v>0</v>
      </c>
      <c r="N2" s="49">
        <f t="shared" si="0"/>
        <v>0</v>
      </c>
      <c r="O2" s="49">
        <f t="shared" si="0"/>
        <v>0</v>
      </c>
      <c r="P2" s="49">
        <f t="shared" si="0"/>
        <v>0</v>
      </c>
      <c r="Q2" s="49">
        <f t="shared" si="0"/>
        <v>0</v>
      </c>
      <c r="R2" s="49">
        <f t="shared" si="0"/>
        <v>0</v>
      </c>
      <c r="S2" s="49">
        <f t="shared" si="0"/>
        <v>0</v>
      </c>
      <c r="T2" s="49">
        <f t="shared" si="0"/>
        <v>0</v>
      </c>
      <c r="U2" s="49">
        <f t="shared" si="0"/>
        <v>0</v>
      </c>
      <c r="V2" s="49">
        <f t="shared" si="0"/>
        <v>0</v>
      </c>
      <c r="W2" s="49">
        <f t="shared" si="0"/>
        <v>0</v>
      </c>
      <c r="X2" s="49">
        <f t="shared" si="0"/>
        <v>0</v>
      </c>
      <c r="Y2" s="49">
        <f t="shared" si="0"/>
        <v>0</v>
      </c>
      <c r="Z2" s="49">
        <f t="shared" si="0"/>
        <v>0</v>
      </c>
      <c r="AA2" s="49">
        <f t="shared" si="0"/>
        <v>0</v>
      </c>
      <c r="AB2" s="49">
        <f t="shared" si="0"/>
        <v>0</v>
      </c>
      <c r="AC2" s="49">
        <f t="shared" si="0"/>
        <v>0</v>
      </c>
      <c r="AD2" s="49">
        <f t="shared" si="0"/>
        <v>0</v>
      </c>
      <c r="AE2" s="49">
        <f t="shared" si="0"/>
        <v>0</v>
      </c>
      <c r="AF2" s="49">
        <f t="shared" si="0"/>
        <v>0</v>
      </c>
      <c r="AG2" s="49">
        <f t="shared" si="0"/>
        <v>0</v>
      </c>
    </row>
    <row r="3" spans="1:33">
      <c r="A3" t="s">
        <v>19</v>
      </c>
      <c r="B3" s="23">
        <f>Summary!B5</f>
        <v>0</v>
      </c>
      <c r="C3" s="49">
        <f t="shared" ref="C3:C6" si="1">SUM(B3*$B$1)</f>
        <v>0</v>
      </c>
      <c r="D3" s="49">
        <f t="shared" ref="D3:E6" si="2">C$15*$B3</f>
        <v>0</v>
      </c>
      <c r="E3" s="49">
        <f t="shared" si="2"/>
        <v>0</v>
      </c>
      <c r="F3" s="49">
        <f t="shared" si="0"/>
        <v>0</v>
      </c>
      <c r="G3" s="49">
        <f t="shared" si="0"/>
        <v>0</v>
      </c>
      <c r="H3" s="49">
        <f t="shared" si="0"/>
        <v>0</v>
      </c>
      <c r="I3" s="49">
        <f t="shared" si="0"/>
        <v>0</v>
      </c>
      <c r="J3" s="49">
        <f t="shared" si="0"/>
        <v>0</v>
      </c>
      <c r="K3" s="49">
        <f t="shared" si="0"/>
        <v>0</v>
      </c>
      <c r="L3" s="49">
        <f t="shared" si="0"/>
        <v>0</v>
      </c>
      <c r="M3" s="49">
        <f t="shared" si="0"/>
        <v>0</v>
      </c>
      <c r="N3" s="49">
        <f t="shared" si="0"/>
        <v>0</v>
      </c>
      <c r="O3" s="49">
        <f t="shared" si="0"/>
        <v>0</v>
      </c>
      <c r="P3" s="49">
        <f t="shared" si="0"/>
        <v>0</v>
      </c>
      <c r="Q3" s="49">
        <f t="shared" si="0"/>
        <v>0</v>
      </c>
      <c r="R3" s="49">
        <f t="shared" si="0"/>
        <v>0</v>
      </c>
      <c r="S3" s="49">
        <f t="shared" si="0"/>
        <v>0</v>
      </c>
      <c r="T3" s="49">
        <f t="shared" si="0"/>
        <v>0</v>
      </c>
      <c r="U3" s="49">
        <f t="shared" si="0"/>
        <v>0</v>
      </c>
      <c r="V3" s="49">
        <f t="shared" si="0"/>
        <v>0</v>
      </c>
      <c r="W3" s="49">
        <f t="shared" si="0"/>
        <v>0</v>
      </c>
      <c r="X3" s="49">
        <f t="shared" si="0"/>
        <v>0</v>
      </c>
      <c r="Y3" s="49">
        <f t="shared" si="0"/>
        <v>0</v>
      </c>
      <c r="Z3" s="49">
        <f t="shared" si="0"/>
        <v>0</v>
      </c>
      <c r="AA3" s="49">
        <f t="shared" si="0"/>
        <v>0</v>
      </c>
      <c r="AB3" s="49">
        <f t="shared" si="0"/>
        <v>0</v>
      </c>
      <c r="AC3" s="49">
        <f t="shared" si="0"/>
        <v>0</v>
      </c>
      <c r="AD3" s="49">
        <f t="shared" si="0"/>
        <v>0</v>
      </c>
      <c r="AE3" s="49">
        <f t="shared" si="0"/>
        <v>0</v>
      </c>
      <c r="AF3" s="49">
        <f t="shared" si="0"/>
        <v>0</v>
      </c>
      <c r="AG3" s="49">
        <f t="shared" si="0"/>
        <v>0</v>
      </c>
    </row>
    <row r="4" spans="1:33">
      <c r="A4" t="s">
        <v>20</v>
      </c>
      <c r="B4" s="23">
        <f>Summary!B6</f>
        <v>0</v>
      </c>
      <c r="C4" s="49">
        <f t="shared" si="1"/>
        <v>0</v>
      </c>
      <c r="D4" s="49">
        <f t="shared" si="2"/>
        <v>0</v>
      </c>
      <c r="E4" s="49">
        <f t="shared" si="2"/>
        <v>0</v>
      </c>
      <c r="F4" s="49">
        <f t="shared" si="0"/>
        <v>0</v>
      </c>
      <c r="G4" s="49">
        <f t="shared" si="0"/>
        <v>0</v>
      </c>
      <c r="H4" s="49">
        <f t="shared" si="0"/>
        <v>0</v>
      </c>
      <c r="I4" s="49">
        <f t="shared" si="0"/>
        <v>0</v>
      </c>
      <c r="J4" s="49">
        <f t="shared" si="0"/>
        <v>0</v>
      </c>
      <c r="K4" s="49">
        <f t="shared" si="0"/>
        <v>0</v>
      </c>
      <c r="L4" s="49">
        <f t="shared" si="0"/>
        <v>0</v>
      </c>
      <c r="M4" s="49">
        <f t="shared" si="0"/>
        <v>0</v>
      </c>
      <c r="N4" s="49">
        <f t="shared" si="0"/>
        <v>0</v>
      </c>
      <c r="O4" s="49">
        <f t="shared" si="0"/>
        <v>0</v>
      </c>
      <c r="P4" s="49">
        <f t="shared" si="0"/>
        <v>0</v>
      </c>
      <c r="Q4" s="49">
        <f t="shared" si="0"/>
        <v>0</v>
      </c>
      <c r="R4" s="49">
        <f t="shared" si="0"/>
        <v>0</v>
      </c>
      <c r="S4" s="49">
        <f t="shared" si="0"/>
        <v>0</v>
      </c>
      <c r="T4" s="49">
        <f t="shared" si="0"/>
        <v>0</v>
      </c>
      <c r="U4" s="49">
        <f t="shared" si="0"/>
        <v>0</v>
      </c>
      <c r="V4" s="49">
        <f t="shared" si="0"/>
        <v>0</v>
      </c>
      <c r="W4" s="49">
        <f t="shared" si="0"/>
        <v>0</v>
      </c>
      <c r="X4" s="49">
        <f t="shared" si="0"/>
        <v>0</v>
      </c>
      <c r="Y4" s="49">
        <f t="shared" si="0"/>
        <v>0</v>
      </c>
      <c r="Z4" s="49">
        <f t="shared" si="0"/>
        <v>0</v>
      </c>
      <c r="AA4" s="49">
        <f t="shared" si="0"/>
        <v>0</v>
      </c>
      <c r="AB4" s="49">
        <f t="shared" si="0"/>
        <v>0</v>
      </c>
      <c r="AC4" s="49">
        <f t="shared" si="0"/>
        <v>0</v>
      </c>
      <c r="AD4" s="49">
        <f t="shared" si="0"/>
        <v>0</v>
      </c>
      <c r="AE4" s="49">
        <f t="shared" si="0"/>
        <v>0</v>
      </c>
      <c r="AF4" s="49">
        <f t="shared" si="0"/>
        <v>0</v>
      </c>
      <c r="AG4" s="49">
        <f t="shared" si="0"/>
        <v>0</v>
      </c>
    </row>
    <row r="5" spans="1:33">
      <c r="A5" t="s">
        <v>21</v>
      </c>
      <c r="B5" s="23">
        <f>Summary!B7</f>
        <v>0</v>
      </c>
      <c r="C5" s="49">
        <f t="shared" si="1"/>
        <v>0</v>
      </c>
      <c r="D5" s="49">
        <f t="shared" si="2"/>
        <v>0</v>
      </c>
      <c r="E5" s="49">
        <f t="shared" si="2"/>
        <v>0</v>
      </c>
      <c r="F5" s="49">
        <f t="shared" si="0"/>
        <v>0</v>
      </c>
      <c r="G5" s="49">
        <f t="shared" si="0"/>
        <v>0</v>
      </c>
      <c r="H5" s="49">
        <f t="shared" si="0"/>
        <v>0</v>
      </c>
      <c r="I5" s="49">
        <f t="shared" si="0"/>
        <v>0</v>
      </c>
      <c r="J5" s="49">
        <f t="shared" si="0"/>
        <v>0</v>
      </c>
      <c r="K5" s="49">
        <f t="shared" si="0"/>
        <v>0</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0</v>
      </c>
      <c r="Y5" s="49">
        <f t="shared" si="0"/>
        <v>0</v>
      </c>
      <c r="Z5" s="49">
        <f t="shared" si="0"/>
        <v>0</v>
      </c>
      <c r="AA5" s="49">
        <f t="shared" si="0"/>
        <v>0</v>
      </c>
      <c r="AB5" s="49">
        <f t="shared" si="0"/>
        <v>0</v>
      </c>
      <c r="AC5" s="49">
        <f t="shared" si="0"/>
        <v>0</v>
      </c>
      <c r="AD5" s="49">
        <f t="shared" si="0"/>
        <v>0</v>
      </c>
      <c r="AE5" s="49">
        <f t="shared" si="0"/>
        <v>0</v>
      </c>
      <c r="AF5" s="49">
        <f t="shared" si="0"/>
        <v>0</v>
      </c>
      <c r="AG5" s="49">
        <f t="shared" si="0"/>
        <v>0</v>
      </c>
    </row>
    <row r="6" spans="1:33" ht="15" thickBot="1">
      <c r="A6" t="s">
        <v>22</v>
      </c>
      <c r="B6" s="50">
        <f>Summary!B8</f>
        <v>0</v>
      </c>
      <c r="C6" s="52">
        <f t="shared" si="1"/>
        <v>0</v>
      </c>
      <c r="D6" s="52">
        <f t="shared" si="2"/>
        <v>0</v>
      </c>
      <c r="E6" s="52">
        <f t="shared" si="2"/>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c r="P6" s="52">
        <f t="shared" si="0"/>
        <v>0</v>
      </c>
      <c r="Q6" s="52">
        <f t="shared" si="0"/>
        <v>0</v>
      </c>
      <c r="R6" s="52">
        <f t="shared" si="0"/>
        <v>0</v>
      </c>
      <c r="S6" s="52">
        <f t="shared" si="0"/>
        <v>0</v>
      </c>
      <c r="T6" s="52">
        <f t="shared" si="0"/>
        <v>0</v>
      </c>
      <c r="U6" s="52">
        <f t="shared" si="0"/>
        <v>0</v>
      </c>
      <c r="V6" s="52">
        <f t="shared" si="0"/>
        <v>0</v>
      </c>
      <c r="W6" s="52">
        <f t="shared" si="0"/>
        <v>0</v>
      </c>
      <c r="X6" s="52">
        <f t="shared" si="0"/>
        <v>0</v>
      </c>
      <c r="Y6" s="52">
        <f t="shared" si="0"/>
        <v>0</v>
      </c>
      <c r="Z6" s="52">
        <f t="shared" si="0"/>
        <v>0</v>
      </c>
      <c r="AA6" s="52">
        <f t="shared" si="0"/>
        <v>0</v>
      </c>
      <c r="AB6" s="52">
        <f t="shared" si="0"/>
        <v>0</v>
      </c>
      <c r="AC6" s="52">
        <f t="shared" si="0"/>
        <v>0</v>
      </c>
      <c r="AD6" s="52">
        <f t="shared" si="0"/>
        <v>0</v>
      </c>
      <c r="AE6" s="52">
        <f t="shared" si="0"/>
        <v>0</v>
      </c>
      <c r="AF6" s="52">
        <f t="shared" si="0"/>
        <v>0</v>
      </c>
      <c r="AG6" s="52">
        <f t="shared" si="0"/>
        <v>0</v>
      </c>
    </row>
    <row r="7" spans="1:33" ht="15" thickTop="1">
      <c r="A7" t="s">
        <v>24</v>
      </c>
      <c r="B7" s="23">
        <f>SUM(B2:B6)</f>
        <v>0</v>
      </c>
      <c r="C7" s="49">
        <f>SUM(C2:C6)</f>
        <v>0</v>
      </c>
      <c r="D7" s="49">
        <f>SUM(D2:D6)</f>
        <v>0</v>
      </c>
      <c r="E7" s="49">
        <f>SUM(E2:E6)</f>
        <v>0</v>
      </c>
      <c r="F7" s="49">
        <f t="shared" ref="F7:AG7" si="3">SUM(F2:F6)</f>
        <v>0</v>
      </c>
      <c r="G7" s="49">
        <f t="shared" si="3"/>
        <v>0</v>
      </c>
      <c r="H7" s="49">
        <f t="shared" si="3"/>
        <v>0</v>
      </c>
      <c r="I7" s="49">
        <f t="shared" si="3"/>
        <v>0</v>
      </c>
      <c r="J7" s="49">
        <f t="shared" si="3"/>
        <v>0</v>
      </c>
      <c r="K7" s="49">
        <f t="shared" si="3"/>
        <v>0</v>
      </c>
      <c r="L7" s="49">
        <f t="shared" si="3"/>
        <v>0</v>
      </c>
      <c r="M7" s="49">
        <f t="shared" si="3"/>
        <v>0</v>
      </c>
      <c r="N7" s="49">
        <f t="shared" si="3"/>
        <v>0</v>
      </c>
      <c r="O7" s="49">
        <f t="shared" si="3"/>
        <v>0</v>
      </c>
      <c r="P7" s="49">
        <f t="shared" si="3"/>
        <v>0</v>
      </c>
      <c r="Q7" s="49">
        <f t="shared" si="3"/>
        <v>0</v>
      </c>
      <c r="R7" s="49">
        <f t="shared" si="3"/>
        <v>0</v>
      </c>
      <c r="S7" s="49">
        <f t="shared" si="3"/>
        <v>0</v>
      </c>
      <c r="T7" s="49">
        <f t="shared" si="3"/>
        <v>0</v>
      </c>
      <c r="U7" s="49">
        <f t="shared" si="3"/>
        <v>0</v>
      </c>
      <c r="V7" s="49">
        <f t="shared" si="3"/>
        <v>0</v>
      </c>
      <c r="W7" s="49">
        <f t="shared" si="3"/>
        <v>0</v>
      </c>
      <c r="X7" s="49">
        <f t="shared" si="3"/>
        <v>0</v>
      </c>
      <c r="Y7" s="49">
        <f t="shared" si="3"/>
        <v>0</v>
      </c>
      <c r="Z7" s="49">
        <f t="shared" si="3"/>
        <v>0</v>
      </c>
      <c r="AA7" s="49">
        <f t="shared" si="3"/>
        <v>0</v>
      </c>
      <c r="AB7" s="49">
        <f t="shared" si="3"/>
        <v>0</v>
      </c>
      <c r="AC7" s="49">
        <f t="shared" si="3"/>
        <v>0</v>
      </c>
      <c r="AD7" s="49">
        <f t="shared" si="3"/>
        <v>0</v>
      </c>
      <c r="AE7" s="49">
        <f t="shared" si="3"/>
        <v>0</v>
      </c>
      <c r="AF7" s="49">
        <f t="shared" si="3"/>
        <v>0</v>
      </c>
      <c r="AG7" s="49">
        <f t="shared" si="3"/>
        <v>0</v>
      </c>
    </row>
    <row r="8" spans="1:33">
      <c r="B8" s="23"/>
    </row>
    <row r="9" spans="1:33">
      <c r="B9" t="s">
        <v>6</v>
      </c>
      <c r="C9" s="51">
        <v>1971</v>
      </c>
      <c r="D9" s="51">
        <v>1972</v>
      </c>
      <c r="E9" s="51">
        <v>1973</v>
      </c>
      <c r="F9" s="51">
        <v>1974</v>
      </c>
      <c r="G9" s="51">
        <v>1975</v>
      </c>
      <c r="H9" s="51">
        <v>1976</v>
      </c>
      <c r="I9" s="51">
        <v>1977</v>
      </c>
      <c r="J9" s="51">
        <v>1978</v>
      </c>
      <c r="K9" s="51">
        <v>1979</v>
      </c>
      <c r="L9" s="51">
        <v>1980</v>
      </c>
      <c r="M9" s="51">
        <v>1981</v>
      </c>
      <c r="N9" s="51">
        <v>1982</v>
      </c>
      <c r="O9" s="51">
        <v>1983</v>
      </c>
      <c r="P9" s="51">
        <v>1984</v>
      </c>
      <c r="Q9" s="51">
        <v>1985</v>
      </c>
      <c r="R9" s="51">
        <v>1986</v>
      </c>
      <c r="S9" s="51">
        <v>1987</v>
      </c>
      <c r="T9" s="51">
        <v>1988</v>
      </c>
      <c r="U9" s="51">
        <v>1989</v>
      </c>
      <c r="V9" s="51">
        <v>1990</v>
      </c>
      <c r="W9" s="51">
        <v>1991</v>
      </c>
      <c r="X9" s="51">
        <v>1992</v>
      </c>
      <c r="Y9" s="51">
        <v>1993</v>
      </c>
      <c r="Z9" s="51">
        <v>1994</v>
      </c>
      <c r="AA9" s="51">
        <v>1995</v>
      </c>
      <c r="AB9" s="51">
        <v>1996</v>
      </c>
      <c r="AC9" s="51">
        <v>1997</v>
      </c>
      <c r="AD9" s="51">
        <v>1998</v>
      </c>
      <c r="AE9" s="51">
        <v>1999</v>
      </c>
      <c r="AF9" s="51">
        <v>2000</v>
      </c>
      <c r="AG9" s="51">
        <v>2001</v>
      </c>
    </row>
    <row r="10" spans="1:33">
      <c r="B10" s="59" t="s">
        <v>4</v>
      </c>
      <c r="C10" s="49">
        <f>C2*Summary!F12</f>
        <v>0</v>
      </c>
      <c r="D10" s="49">
        <f>D2*Summary!G12</f>
        <v>0</v>
      </c>
      <c r="E10" s="49">
        <f>E2*Summary!H12</f>
        <v>0</v>
      </c>
      <c r="F10" s="49">
        <f>F2*Summary!I12</f>
        <v>0</v>
      </c>
      <c r="G10" s="49">
        <f>G2*Summary!J12</f>
        <v>0</v>
      </c>
      <c r="H10" s="49">
        <f>H2*Summary!K12</f>
        <v>0</v>
      </c>
      <c r="I10" s="49">
        <f>I2*Summary!L12</f>
        <v>0</v>
      </c>
      <c r="J10" s="49">
        <f>J2*Summary!M12</f>
        <v>0</v>
      </c>
      <c r="K10" s="49">
        <f>K2*Summary!N12</f>
        <v>0</v>
      </c>
      <c r="L10" s="49">
        <f>L2*Summary!O12</f>
        <v>0</v>
      </c>
      <c r="M10" s="49">
        <f>M2*Summary!P12</f>
        <v>0</v>
      </c>
      <c r="N10" s="49">
        <f>N2*Summary!Q12</f>
        <v>0</v>
      </c>
      <c r="O10" s="49">
        <f>O2*Summary!R12</f>
        <v>0</v>
      </c>
      <c r="P10" s="49">
        <f>P2*Summary!S12</f>
        <v>0</v>
      </c>
      <c r="Q10" s="49">
        <f>Q2*Summary!T12</f>
        <v>0</v>
      </c>
      <c r="R10" s="49">
        <f>R2*Summary!U12</f>
        <v>0</v>
      </c>
      <c r="S10" s="49">
        <f>S2*Summary!V12</f>
        <v>0</v>
      </c>
      <c r="T10" s="49">
        <f>T2*Summary!W12</f>
        <v>0</v>
      </c>
      <c r="U10" s="49">
        <f>U2*Summary!X12</f>
        <v>0</v>
      </c>
      <c r="V10" s="49">
        <f>V2*Summary!Y12</f>
        <v>0</v>
      </c>
      <c r="W10" s="49">
        <f>W2*Summary!Z12</f>
        <v>0</v>
      </c>
      <c r="X10" s="49">
        <f>X2*Summary!AA12</f>
        <v>0</v>
      </c>
      <c r="Y10" s="49">
        <f>Y2*Summary!AB12</f>
        <v>0</v>
      </c>
      <c r="Z10" s="49">
        <f>Z2*Summary!AC12</f>
        <v>0</v>
      </c>
      <c r="AA10" s="49">
        <f>AA2*Summary!AD12</f>
        <v>0</v>
      </c>
      <c r="AB10" s="49">
        <f>AB2*Summary!AE12</f>
        <v>0</v>
      </c>
      <c r="AC10" s="49">
        <f>AC2*Summary!AF12</f>
        <v>0</v>
      </c>
      <c r="AD10" s="49">
        <f>AD2*Summary!AG12</f>
        <v>0</v>
      </c>
      <c r="AE10" s="49">
        <f>AE2*Summary!AH12</f>
        <v>0</v>
      </c>
      <c r="AF10" s="49">
        <f>AF2*Summary!AI12</f>
        <v>0</v>
      </c>
      <c r="AG10" s="49">
        <f>AG2*Summary!AJ12</f>
        <v>0</v>
      </c>
    </row>
    <row r="11" spans="1:33">
      <c r="B11" s="59" t="s">
        <v>0</v>
      </c>
      <c r="C11" s="49">
        <f>C3*Summary!F13</f>
        <v>0</v>
      </c>
      <c r="D11" s="49">
        <f>D3*Summary!G13</f>
        <v>0</v>
      </c>
      <c r="E11" s="49">
        <f>E3*Summary!H13</f>
        <v>0</v>
      </c>
      <c r="F11" s="49">
        <f>F3*Summary!I13</f>
        <v>0</v>
      </c>
      <c r="G11" s="49">
        <f>G3*Summary!J13</f>
        <v>0</v>
      </c>
      <c r="H11" s="49">
        <f>H3*Summary!K13</f>
        <v>0</v>
      </c>
      <c r="I11" s="49">
        <f>I3*Summary!L13</f>
        <v>0</v>
      </c>
      <c r="J11" s="49">
        <f>J3*Summary!M13</f>
        <v>0</v>
      </c>
      <c r="K11" s="49">
        <f>K3*Summary!N13</f>
        <v>0</v>
      </c>
      <c r="L11" s="49">
        <f>L3*Summary!O13</f>
        <v>0</v>
      </c>
      <c r="M11" s="49">
        <f>M3*Summary!P13</f>
        <v>0</v>
      </c>
      <c r="N11" s="49">
        <f>N3*Summary!Q13</f>
        <v>0</v>
      </c>
      <c r="O11" s="49">
        <f>O3*Summary!R13</f>
        <v>0</v>
      </c>
      <c r="P11" s="49">
        <f>P3*Summary!S13</f>
        <v>0</v>
      </c>
      <c r="Q11" s="49">
        <f>Q3*Summary!T13</f>
        <v>0</v>
      </c>
      <c r="R11" s="49">
        <f>R3*Summary!U13</f>
        <v>0</v>
      </c>
      <c r="S11" s="49">
        <f>S3*Summary!V13</f>
        <v>0</v>
      </c>
      <c r="T11" s="49">
        <f>T3*Summary!W13</f>
        <v>0</v>
      </c>
      <c r="U11" s="49">
        <f>U3*Summary!X13</f>
        <v>0</v>
      </c>
      <c r="V11" s="49">
        <f>V3*Summary!Y13</f>
        <v>0</v>
      </c>
      <c r="W11" s="49">
        <f>W3*Summary!Z13</f>
        <v>0</v>
      </c>
      <c r="X11" s="49">
        <f>X3*Summary!AA13</f>
        <v>0</v>
      </c>
      <c r="Y11" s="49">
        <f>Y3*Summary!AB13</f>
        <v>0</v>
      </c>
      <c r="Z11" s="49">
        <f>Z3*Summary!AC13</f>
        <v>0</v>
      </c>
      <c r="AA11" s="49">
        <f>AA3*Summary!AD13</f>
        <v>0</v>
      </c>
      <c r="AB11" s="49">
        <f>AB3*Summary!AE13</f>
        <v>0</v>
      </c>
      <c r="AC11" s="49">
        <f>AC3*Summary!AF13</f>
        <v>0</v>
      </c>
      <c r="AD11" s="49">
        <f>AD3*Summary!AG13</f>
        <v>0</v>
      </c>
      <c r="AE11" s="49">
        <f>AE3*Summary!AH13</f>
        <v>0</v>
      </c>
      <c r="AF11" s="49">
        <f>AF3*Summary!AI13</f>
        <v>0</v>
      </c>
      <c r="AG11" s="49">
        <f>AG3*Summary!AJ13</f>
        <v>0</v>
      </c>
    </row>
    <row r="12" spans="1:33">
      <c r="B12" s="59" t="s">
        <v>1</v>
      </c>
      <c r="C12" s="49">
        <f>C4*Summary!F14</f>
        <v>0</v>
      </c>
      <c r="D12" s="49">
        <f>D4*Summary!G14</f>
        <v>0</v>
      </c>
      <c r="E12" s="49">
        <f>E4*Summary!H14</f>
        <v>0</v>
      </c>
      <c r="F12" s="49">
        <f>F4*Summary!I14</f>
        <v>0</v>
      </c>
      <c r="G12" s="49">
        <f>G4*Summary!J14</f>
        <v>0</v>
      </c>
      <c r="H12" s="49">
        <f>H4*Summary!K14</f>
        <v>0</v>
      </c>
      <c r="I12" s="49">
        <f>I4*Summary!L14</f>
        <v>0</v>
      </c>
      <c r="J12" s="49">
        <f>J4*Summary!M14</f>
        <v>0</v>
      </c>
      <c r="K12" s="49">
        <f>K4*Summary!N14</f>
        <v>0</v>
      </c>
      <c r="L12" s="49">
        <f>L4*Summary!O14</f>
        <v>0</v>
      </c>
      <c r="M12" s="49">
        <f>M4*Summary!P14</f>
        <v>0</v>
      </c>
      <c r="N12" s="49">
        <f>N4*Summary!Q14</f>
        <v>0</v>
      </c>
      <c r="O12" s="49">
        <f>O4*Summary!R14</f>
        <v>0</v>
      </c>
      <c r="P12" s="49">
        <f>P4*Summary!S14</f>
        <v>0</v>
      </c>
      <c r="Q12" s="49">
        <f>Q4*Summary!T14</f>
        <v>0</v>
      </c>
      <c r="R12" s="49">
        <f>R4*Summary!U14</f>
        <v>0</v>
      </c>
      <c r="S12" s="49">
        <f>S4*Summary!V14</f>
        <v>0</v>
      </c>
      <c r="T12" s="49">
        <f>T4*Summary!W14</f>
        <v>0</v>
      </c>
      <c r="U12" s="49">
        <f>U4*Summary!X14</f>
        <v>0</v>
      </c>
      <c r="V12" s="49">
        <f>V4*Summary!Y14</f>
        <v>0</v>
      </c>
      <c r="W12" s="49">
        <f>W4*Summary!Z14</f>
        <v>0</v>
      </c>
      <c r="X12" s="49">
        <f>X4*Summary!AA14</f>
        <v>0</v>
      </c>
      <c r="Y12" s="49">
        <f>Y4*Summary!AB14</f>
        <v>0</v>
      </c>
      <c r="Z12" s="49">
        <f>Z4*Summary!AC14</f>
        <v>0</v>
      </c>
      <c r="AA12" s="49">
        <f>AA4*Summary!AD14</f>
        <v>0</v>
      </c>
      <c r="AB12" s="49">
        <f>AB4*Summary!AE14</f>
        <v>0</v>
      </c>
      <c r="AC12" s="49">
        <f>AC4*Summary!AF14</f>
        <v>0</v>
      </c>
      <c r="AD12" s="49">
        <f>AD4*Summary!AG14</f>
        <v>0</v>
      </c>
      <c r="AE12" s="49">
        <f>AE4*Summary!AH14</f>
        <v>0</v>
      </c>
      <c r="AF12" s="49">
        <f>AF4*Summary!AI14</f>
        <v>0</v>
      </c>
      <c r="AG12" s="49">
        <f>AG4*Summary!AJ14</f>
        <v>0</v>
      </c>
    </row>
    <row r="13" spans="1:33">
      <c r="B13" s="59" t="s">
        <v>2</v>
      </c>
      <c r="C13" s="49">
        <f>C5*Summary!F15</f>
        <v>0</v>
      </c>
      <c r="D13" s="49">
        <f>D5*Summary!G15</f>
        <v>0</v>
      </c>
      <c r="E13" s="49">
        <f>E5*Summary!H15</f>
        <v>0</v>
      </c>
      <c r="F13" s="49">
        <f>F5*Summary!I15</f>
        <v>0</v>
      </c>
      <c r="G13" s="49">
        <f>G5*Summary!J15</f>
        <v>0</v>
      </c>
      <c r="H13" s="49">
        <f>H5*Summary!K15</f>
        <v>0</v>
      </c>
      <c r="I13" s="49">
        <f>I5*Summary!L15</f>
        <v>0</v>
      </c>
      <c r="J13" s="49">
        <f>J5*Summary!M15</f>
        <v>0</v>
      </c>
      <c r="K13" s="49">
        <f>K5*Summary!N15</f>
        <v>0</v>
      </c>
      <c r="L13" s="49">
        <f>L5*Summary!O15</f>
        <v>0</v>
      </c>
      <c r="M13" s="49">
        <f>M5*Summary!P15</f>
        <v>0</v>
      </c>
      <c r="N13" s="49">
        <f>N5*Summary!Q15</f>
        <v>0</v>
      </c>
      <c r="O13" s="49">
        <f>O5*Summary!R15</f>
        <v>0</v>
      </c>
      <c r="P13" s="49">
        <f>P5*Summary!S15</f>
        <v>0</v>
      </c>
      <c r="Q13" s="49">
        <f>Q5*Summary!T15</f>
        <v>0</v>
      </c>
      <c r="R13" s="49">
        <f>R5*Summary!U15</f>
        <v>0</v>
      </c>
      <c r="S13" s="49">
        <f>S5*Summary!V15</f>
        <v>0</v>
      </c>
      <c r="T13" s="49">
        <f>T5*Summary!W15</f>
        <v>0</v>
      </c>
      <c r="U13" s="49">
        <f>U5*Summary!X15</f>
        <v>0</v>
      </c>
      <c r="V13" s="49">
        <f>V5*Summary!Y15</f>
        <v>0</v>
      </c>
      <c r="W13" s="49">
        <f>W5*Summary!Z15</f>
        <v>0</v>
      </c>
      <c r="X13" s="49">
        <f>X5*Summary!AA15</f>
        <v>0</v>
      </c>
      <c r="Y13" s="49">
        <f>Y5*Summary!AB15</f>
        <v>0</v>
      </c>
      <c r="Z13" s="49">
        <f>Z5*Summary!AC15</f>
        <v>0</v>
      </c>
      <c r="AA13" s="49">
        <f>AA5*Summary!AD15</f>
        <v>0</v>
      </c>
      <c r="AB13" s="49">
        <f>AB5*Summary!AE15</f>
        <v>0</v>
      </c>
      <c r="AC13" s="49">
        <f>AC5*Summary!AF15</f>
        <v>0</v>
      </c>
      <c r="AD13" s="49">
        <f>AD5*Summary!AG15</f>
        <v>0</v>
      </c>
      <c r="AE13" s="49">
        <f>AE5*Summary!AH15</f>
        <v>0</v>
      </c>
      <c r="AF13" s="49">
        <f>AF5*Summary!AI15</f>
        <v>0</v>
      </c>
      <c r="AG13" s="49">
        <f>AG5*Summary!AJ15</f>
        <v>0</v>
      </c>
    </row>
    <row r="14" spans="1:33">
      <c r="B14" s="59" t="s">
        <v>3</v>
      </c>
      <c r="C14" s="49">
        <f>C6*Summary!F16</f>
        <v>0</v>
      </c>
      <c r="D14" s="49">
        <f>D6*Summary!G16</f>
        <v>0</v>
      </c>
      <c r="E14" s="49">
        <f>E6*Summary!H16</f>
        <v>0</v>
      </c>
      <c r="F14" s="49">
        <f>F6*Summary!I16</f>
        <v>0</v>
      </c>
      <c r="G14" s="49">
        <f>G6*Summary!J16</f>
        <v>0</v>
      </c>
      <c r="H14" s="49">
        <f>H6*Summary!K16</f>
        <v>0</v>
      </c>
      <c r="I14" s="49">
        <f>I6*Summary!L16</f>
        <v>0</v>
      </c>
      <c r="J14" s="49">
        <f>J6*Summary!M16</f>
        <v>0</v>
      </c>
      <c r="K14" s="49">
        <f>K6*Summary!N16</f>
        <v>0</v>
      </c>
      <c r="L14" s="49">
        <f>L6*Summary!O16</f>
        <v>0</v>
      </c>
      <c r="M14" s="49">
        <f>M6*Summary!P16</f>
        <v>0</v>
      </c>
      <c r="N14" s="49">
        <f>N6*Summary!Q16</f>
        <v>0</v>
      </c>
      <c r="O14" s="49">
        <f>O6*Summary!R16</f>
        <v>0</v>
      </c>
      <c r="P14" s="49">
        <f>P6*Summary!S16</f>
        <v>0</v>
      </c>
      <c r="Q14" s="49">
        <f>Q6*Summary!T16</f>
        <v>0</v>
      </c>
      <c r="R14" s="49">
        <f>R6*Summary!U16</f>
        <v>0</v>
      </c>
      <c r="S14" s="49">
        <f>S6*Summary!V16</f>
        <v>0</v>
      </c>
      <c r="T14" s="49">
        <f>T6*Summary!W16</f>
        <v>0</v>
      </c>
      <c r="U14" s="49">
        <f>U6*Summary!X16</f>
        <v>0</v>
      </c>
      <c r="V14" s="49">
        <f>V6*Summary!Y16</f>
        <v>0</v>
      </c>
      <c r="W14" s="49">
        <f>W6*Summary!Z16</f>
        <v>0</v>
      </c>
      <c r="X14" s="49">
        <f>X6*Summary!AA16</f>
        <v>0</v>
      </c>
      <c r="Y14" s="49">
        <f>Y6*Summary!AB16</f>
        <v>0</v>
      </c>
      <c r="Z14" s="49">
        <f>Z6*Summary!AC16</f>
        <v>0</v>
      </c>
      <c r="AA14" s="49">
        <f>AA6*Summary!AD16</f>
        <v>0</v>
      </c>
      <c r="AB14" s="49">
        <f>AB6*Summary!AE16</f>
        <v>0</v>
      </c>
      <c r="AC14" s="49">
        <f>AC6*Summary!AF16</f>
        <v>0</v>
      </c>
      <c r="AD14" s="49">
        <f>AD6*Summary!AG16</f>
        <v>0</v>
      </c>
      <c r="AE14" s="49">
        <f>AE6*Summary!AH16</f>
        <v>0</v>
      </c>
      <c r="AF14" s="49">
        <f>AF6*Summary!AI16</f>
        <v>0</v>
      </c>
      <c r="AG14" s="49">
        <f>AG6*Summary!AJ16</f>
        <v>0</v>
      </c>
    </row>
    <row r="15" spans="1:33" ht="15.9">
      <c r="A15" s="80" t="str">
        <f>CONCATENATE("Increase/Decrease of $",B1, " year to year")</f>
        <v>Increase/Decrease of $0 year to year</v>
      </c>
      <c r="B15" s="80"/>
      <c r="C15" s="62">
        <f>SUM(C10:C14)+$B$1</f>
        <v>0</v>
      </c>
      <c r="D15" s="62">
        <f>SUM(D10:D14)+C15</f>
        <v>0</v>
      </c>
      <c r="E15" s="62">
        <f t="shared" ref="E15:AG15" si="4">SUM(E10:E14)+D15</f>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2">
        <f t="shared" si="4"/>
        <v>0</v>
      </c>
      <c r="R15" s="62">
        <f t="shared" si="4"/>
        <v>0</v>
      </c>
      <c r="S15" s="62">
        <f t="shared" si="4"/>
        <v>0</v>
      </c>
      <c r="T15" s="62">
        <f t="shared" si="4"/>
        <v>0</v>
      </c>
      <c r="U15" s="62">
        <f t="shared" si="4"/>
        <v>0</v>
      </c>
      <c r="V15" s="62">
        <f t="shared" si="4"/>
        <v>0</v>
      </c>
      <c r="W15" s="62">
        <f t="shared" si="4"/>
        <v>0</v>
      </c>
      <c r="X15" s="62">
        <f t="shared" si="4"/>
        <v>0</v>
      </c>
      <c r="Y15" s="62">
        <f t="shared" si="4"/>
        <v>0</v>
      </c>
      <c r="Z15" s="62">
        <f t="shared" si="4"/>
        <v>0</v>
      </c>
      <c r="AA15" s="62">
        <f t="shared" si="4"/>
        <v>0</v>
      </c>
      <c r="AB15" s="62">
        <f t="shared" si="4"/>
        <v>0</v>
      </c>
      <c r="AC15" s="62">
        <f t="shared" si="4"/>
        <v>0</v>
      </c>
      <c r="AD15" s="62">
        <f t="shared" si="4"/>
        <v>0</v>
      </c>
      <c r="AE15" s="62">
        <f t="shared" si="4"/>
        <v>0</v>
      </c>
      <c r="AF15" s="62">
        <f t="shared" si="4"/>
        <v>0</v>
      </c>
      <c r="AG15" s="62">
        <f t="shared" si="4"/>
        <v>0</v>
      </c>
    </row>
    <row r="16" spans="1:33">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row>
    <row r="17" spans="4:4">
      <c r="D17" s="49"/>
    </row>
  </sheetData>
  <mergeCells count="1">
    <mergeCell ref="A15:B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AF367-C248-483B-9194-9ECBC58A43E1}">
  <dimension ref="A1:AG17"/>
  <sheetViews>
    <sheetView workbookViewId="0">
      <selection activeCell="A15" sqref="A15:B15"/>
    </sheetView>
  </sheetViews>
  <sheetFormatPr defaultRowHeight="14.6"/>
  <cols>
    <col min="1" max="1" width="23.69140625" bestFit="1" customWidth="1"/>
    <col min="2" max="2" width="28.3046875" bestFit="1" customWidth="1"/>
    <col min="3" max="4" width="14.3828125" bestFit="1" customWidth="1"/>
    <col min="5" max="23" width="15.69140625" bestFit="1" customWidth="1"/>
    <col min="24" max="33" width="16.84375" bestFit="1" customWidth="1"/>
    <col min="34" max="34" width="5" bestFit="1" customWidth="1"/>
  </cols>
  <sheetData>
    <row r="1" spans="1:33">
      <c r="A1" t="s">
        <v>23</v>
      </c>
      <c r="B1" s="60">
        <f>Summary!B3</f>
        <v>0</v>
      </c>
    </row>
    <row r="2" spans="1:33">
      <c r="A2" t="s">
        <v>18</v>
      </c>
      <c r="B2" s="23">
        <f>Summary!B4</f>
        <v>0</v>
      </c>
      <c r="C2" s="49">
        <f>SUM(B2*$B$1)</f>
        <v>0</v>
      </c>
      <c r="D2" s="49">
        <f>C$15*$B2</f>
        <v>0</v>
      </c>
      <c r="E2" s="49">
        <f>D$15*$B2</f>
        <v>0</v>
      </c>
      <c r="F2" s="49">
        <f t="shared" ref="F2:AG6" si="0">E$15*$B2</f>
        <v>0</v>
      </c>
      <c r="G2" s="49">
        <f t="shared" si="0"/>
        <v>0</v>
      </c>
      <c r="H2" s="49">
        <f t="shared" si="0"/>
        <v>0</v>
      </c>
      <c r="I2" s="49">
        <f t="shared" si="0"/>
        <v>0</v>
      </c>
      <c r="J2" s="49">
        <f t="shared" si="0"/>
        <v>0</v>
      </c>
      <c r="K2" s="49">
        <f t="shared" si="0"/>
        <v>0</v>
      </c>
      <c r="L2" s="49">
        <f t="shared" si="0"/>
        <v>0</v>
      </c>
      <c r="M2" s="49">
        <f t="shared" si="0"/>
        <v>0</v>
      </c>
      <c r="N2" s="49">
        <f t="shared" si="0"/>
        <v>0</v>
      </c>
      <c r="O2" s="49">
        <f t="shared" si="0"/>
        <v>0</v>
      </c>
      <c r="P2" s="49">
        <f t="shared" si="0"/>
        <v>0</v>
      </c>
      <c r="Q2" s="49">
        <f t="shared" si="0"/>
        <v>0</v>
      </c>
      <c r="R2" s="49">
        <f t="shared" si="0"/>
        <v>0</v>
      </c>
      <c r="S2" s="49">
        <f t="shared" si="0"/>
        <v>0</v>
      </c>
      <c r="T2" s="49">
        <f t="shared" si="0"/>
        <v>0</v>
      </c>
      <c r="U2" s="49">
        <f t="shared" si="0"/>
        <v>0</v>
      </c>
      <c r="V2" s="49">
        <f t="shared" si="0"/>
        <v>0</v>
      </c>
      <c r="W2" s="49">
        <f t="shared" si="0"/>
        <v>0</v>
      </c>
      <c r="X2" s="49">
        <f t="shared" si="0"/>
        <v>0</v>
      </c>
      <c r="Y2" s="49">
        <f t="shared" si="0"/>
        <v>0</v>
      </c>
      <c r="Z2" s="49">
        <f t="shared" si="0"/>
        <v>0</v>
      </c>
      <c r="AA2" s="49">
        <f t="shared" si="0"/>
        <v>0</v>
      </c>
      <c r="AB2" s="49">
        <f t="shared" si="0"/>
        <v>0</v>
      </c>
      <c r="AC2" s="49">
        <f t="shared" si="0"/>
        <v>0</v>
      </c>
      <c r="AD2" s="49">
        <f t="shared" si="0"/>
        <v>0</v>
      </c>
      <c r="AE2" s="49">
        <f t="shared" si="0"/>
        <v>0</v>
      </c>
      <c r="AF2" s="49">
        <f t="shared" si="0"/>
        <v>0</v>
      </c>
      <c r="AG2" s="49">
        <f t="shared" si="0"/>
        <v>0</v>
      </c>
    </row>
    <row r="3" spans="1:33">
      <c r="A3" t="s">
        <v>19</v>
      </c>
      <c r="B3" s="23">
        <f>Summary!B5</f>
        <v>0</v>
      </c>
      <c r="C3" s="49">
        <f t="shared" ref="C3:C6" si="1">SUM(B3*$B$1)</f>
        <v>0</v>
      </c>
      <c r="D3" s="49">
        <f t="shared" ref="D3:E6" si="2">C$15*$B3</f>
        <v>0</v>
      </c>
      <c r="E3" s="49">
        <f t="shared" si="2"/>
        <v>0</v>
      </c>
      <c r="F3" s="49">
        <f t="shared" si="0"/>
        <v>0</v>
      </c>
      <c r="G3" s="49">
        <f t="shared" si="0"/>
        <v>0</v>
      </c>
      <c r="H3" s="49">
        <f t="shared" si="0"/>
        <v>0</v>
      </c>
      <c r="I3" s="49">
        <f t="shared" si="0"/>
        <v>0</v>
      </c>
      <c r="J3" s="49">
        <f t="shared" si="0"/>
        <v>0</v>
      </c>
      <c r="K3" s="49">
        <f t="shared" si="0"/>
        <v>0</v>
      </c>
      <c r="L3" s="49">
        <f t="shared" si="0"/>
        <v>0</v>
      </c>
      <c r="M3" s="49">
        <f t="shared" si="0"/>
        <v>0</v>
      </c>
      <c r="N3" s="49">
        <f t="shared" si="0"/>
        <v>0</v>
      </c>
      <c r="O3" s="49">
        <f t="shared" si="0"/>
        <v>0</v>
      </c>
      <c r="P3" s="49">
        <f t="shared" si="0"/>
        <v>0</v>
      </c>
      <c r="Q3" s="49">
        <f t="shared" si="0"/>
        <v>0</v>
      </c>
      <c r="R3" s="49">
        <f t="shared" si="0"/>
        <v>0</v>
      </c>
      <c r="S3" s="49">
        <f t="shared" si="0"/>
        <v>0</v>
      </c>
      <c r="T3" s="49">
        <f t="shared" si="0"/>
        <v>0</v>
      </c>
      <c r="U3" s="49">
        <f t="shared" si="0"/>
        <v>0</v>
      </c>
      <c r="V3" s="49">
        <f t="shared" si="0"/>
        <v>0</v>
      </c>
      <c r="W3" s="49">
        <f t="shared" si="0"/>
        <v>0</v>
      </c>
      <c r="X3" s="49">
        <f t="shared" si="0"/>
        <v>0</v>
      </c>
      <c r="Y3" s="49">
        <f t="shared" si="0"/>
        <v>0</v>
      </c>
      <c r="Z3" s="49">
        <f t="shared" si="0"/>
        <v>0</v>
      </c>
      <c r="AA3" s="49">
        <f t="shared" si="0"/>
        <v>0</v>
      </c>
      <c r="AB3" s="49">
        <f t="shared" si="0"/>
        <v>0</v>
      </c>
      <c r="AC3" s="49">
        <f t="shared" si="0"/>
        <v>0</v>
      </c>
      <c r="AD3" s="49">
        <f t="shared" si="0"/>
        <v>0</v>
      </c>
      <c r="AE3" s="49">
        <f t="shared" si="0"/>
        <v>0</v>
      </c>
      <c r="AF3" s="49">
        <f t="shared" si="0"/>
        <v>0</v>
      </c>
      <c r="AG3" s="49">
        <f t="shared" si="0"/>
        <v>0</v>
      </c>
    </row>
    <row r="4" spans="1:33">
      <c r="A4" t="s">
        <v>20</v>
      </c>
      <c r="B4" s="23">
        <f>Summary!B6</f>
        <v>0</v>
      </c>
      <c r="C4" s="49">
        <f t="shared" si="1"/>
        <v>0</v>
      </c>
      <c r="D4" s="49">
        <f t="shared" si="2"/>
        <v>0</v>
      </c>
      <c r="E4" s="49">
        <f t="shared" si="2"/>
        <v>0</v>
      </c>
      <c r="F4" s="49">
        <f t="shared" si="0"/>
        <v>0</v>
      </c>
      <c r="G4" s="49">
        <f t="shared" si="0"/>
        <v>0</v>
      </c>
      <c r="H4" s="49">
        <f t="shared" si="0"/>
        <v>0</v>
      </c>
      <c r="I4" s="49">
        <f t="shared" si="0"/>
        <v>0</v>
      </c>
      <c r="J4" s="49">
        <f t="shared" si="0"/>
        <v>0</v>
      </c>
      <c r="K4" s="49">
        <f t="shared" si="0"/>
        <v>0</v>
      </c>
      <c r="L4" s="49">
        <f t="shared" si="0"/>
        <v>0</v>
      </c>
      <c r="M4" s="49">
        <f t="shared" si="0"/>
        <v>0</v>
      </c>
      <c r="N4" s="49">
        <f t="shared" si="0"/>
        <v>0</v>
      </c>
      <c r="O4" s="49">
        <f t="shared" si="0"/>
        <v>0</v>
      </c>
      <c r="P4" s="49">
        <f t="shared" si="0"/>
        <v>0</v>
      </c>
      <c r="Q4" s="49">
        <f t="shared" si="0"/>
        <v>0</v>
      </c>
      <c r="R4" s="49">
        <f t="shared" si="0"/>
        <v>0</v>
      </c>
      <c r="S4" s="49">
        <f t="shared" si="0"/>
        <v>0</v>
      </c>
      <c r="T4" s="49">
        <f t="shared" si="0"/>
        <v>0</v>
      </c>
      <c r="U4" s="49">
        <f t="shared" si="0"/>
        <v>0</v>
      </c>
      <c r="V4" s="49">
        <f t="shared" si="0"/>
        <v>0</v>
      </c>
      <c r="W4" s="49">
        <f t="shared" si="0"/>
        <v>0</v>
      </c>
      <c r="X4" s="49">
        <f t="shared" si="0"/>
        <v>0</v>
      </c>
      <c r="Y4" s="49">
        <f t="shared" si="0"/>
        <v>0</v>
      </c>
      <c r="Z4" s="49">
        <f t="shared" si="0"/>
        <v>0</v>
      </c>
      <c r="AA4" s="49">
        <f t="shared" si="0"/>
        <v>0</v>
      </c>
      <c r="AB4" s="49">
        <f t="shared" si="0"/>
        <v>0</v>
      </c>
      <c r="AC4" s="49">
        <f t="shared" si="0"/>
        <v>0</v>
      </c>
      <c r="AD4" s="49">
        <f t="shared" si="0"/>
        <v>0</v>
      </c>
      <c r="AE4" s="49">
        <f t="shared" si="0"/>
        <v>0</v>
      </c>
      <c r="AF4" s="49">
        <f t="shared" si="0"/>
        <v>0</v>
      </c>
      <c r="AG4" s="49">
        <f t="shared" si="0"/>
        <v>0</v>
      </c>
    </row>
    <row r="5" spans="1:33">
      <c r="A5" t="s">
        <v>21</v>
      </c>
      <c r="B5" s="23">
        <f>Summary!B7</f>
        <v>0</v>
      </c>
      <c r="C5" s="49">
        <f t="shared" si="1"/>
        <v>0</v>
      </c>
      <c r="D5" s="49">
        <f t="shared" si="2"/>
        <v>0</v>
      </c>
      <c r="E5" s="49">
        <f t="shared" si="2"/>
        <v>0</v>
      </c>
      <c r="F5" s="49">
        <f t="shared" si="0"/>
        <v>0</v>
      </c>
      <c r="G5" s="49">
        <f t="shared" si="0"/>
        <v>0</v>
      </c>
      <c r="H5" s="49">
        <f t="shared" si="0"/>
        <v>0</v>
      </c>
      <c r="I5" s="49">
        <f t="shared" si="0"/>
        <v>0</v>
      </c>
      <c r="J5" s="49">
        <f t="shared" si="0"/>
        <v>0</v>
      </c>
      <c r="K5" s="49">
        <f t="shared" si="0"/>
        <v>0</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0</v>
      </c>
      <c r="Y5" s="49">
        <f t="shared" si="0"/>
        <v>0</v>
      </c>
      <c r="Z5" s="49">
        <f t="shared" si="0"/>
        <v>0</v>
      </c>
      <c r="AA5" s="49">
        <f t="shared" si="0"/>
        <v>0</v>
      </c>
      <c r="AB5" s="49">
        <f t="shared" si="0"/>
        <v>0</v>
      </c>
      <c r="AC5" s="49">
        <f t="shared" si="0"/>
        <v>0</v>
      </c>
      <c r="AD5" s="49">
        <f t="shared" si="0"/>
        <v>0</v>
      </c>
      <c r="AE5" s="49">
        <f t="shared" si="0"/>
        <v>0</v>
      </c>
      <c r="AF5" s="49">
        <f t="shared" si="0"/>
        <v>0</v>
      </c>
      <c r="AG5" s="49">
        <f t="shared" si="0"/>
        <v>0</v>
      </c>
    </row>
    <row r="6" spans="1:33" ht="15" thickBot="1">
      <c r="A6" t="s">
        <v>22</v>
      </c>
      <c r="B6" s="50">
        <f>Summary!B8</f>
        <v>0</v>
      </c>
      <c r="C6" s="52">
        <f t="shared" si="1"/>
        <v>0</v>
      </c>
      <c r="D6" s="52">
        <f t="shared" si="2"/>
        <v>0</v>
      </c>
      <c r="E6" s="52">
        <f t="shared" si="2"/>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c r="P6" s="52">
        <f t="shared" si="0"/>
        <v>0</v>
      </c>
      <c r="Q6" s="52">
        <f t="shared" si="0"/>
        <v>0</v>
      </c>
      <c r="R6" s="52">
        <f t="shared" si="0"/>
        <v>0</v>
      </c>
      <c r="S6" s="52">
        <f t="shared" si="0"/>
        <v>0</v>
      </c>
      <c r="T6" s="52">
        <f t="shared" si="0"/>
        <v>0</v>
      </c>
      <c r="U6" s="52">
        <f t="shared" si="0"/>
        <v>0</v>
      </c>
      <c r="V6" s="52">
        <f t="shared" si="0"/>
        <v>0</v>
      </c>
      <c r="W6" s="52">
        <f t="shared" si="0"/>
        <v>0</v>
      </c>
      <c r="X6" s="52">
        <f t="shared" si="0"/>
        <v>0</v>
      </c>
      <c r="Y6" s="52">
        <f t="shared" si="0"/>
        <v>0</v>
      </c>
      <c r="Z6" s="52">
        <f t="shared" si="0"/>
        <v>0</v>
      </c>
      <c r="AA6" s="52">
        <f t="shared" si="0"/>
        <v>0</v>
      </c>
      <c r="AB6" s="52">
        <f t="shared" si="0"/>
        <v>0</v>
      </c>
      <c r="AC6" s="52">
        <f t="shared" si="0"/>
        <v>0</v>
      </c>
      <c r="AD6" s="52">
        <f t="shared" si="0"/>
        <v>0</v>
      </c>
      <c r="AE6" s="52">
        <f t="shared" si="0"/>
        <v>0</v>
      </c>
      <c r="AF6" s="52">
        <f t="shared" si="0"/>
        <v>0</v>
      </c>
      <c r="AG6" s="52">
        <f t="shared" si="0"/>
        <v>0</v>
      </c>
    </row>
    <row r="7" spans="1:33" ht="15" thickTop="1">
      <c r="A7" t="s">
        <v>24</v>
      </c>
      <c r="B7" s="23">
        <f>SUM(B2:B6)</f>
        <v>0</v>
      </c>
      <c r="C7" s="49">
        <f>SUM(C2:C6)</f>
        <v>0</v>
      </c>
      <c r="D7" s="49">
        <f>SUM(D2:D6)</f>
        <v>0</v>
      </c>
      <c r="E7" s="49">
        <f>SUM(E2:E6)</f>
        <v>0</v>
      </c>
      <c r="F7" s="49">
        <f t="shared" ref="F7:AG7" si="3">SUM(F2:F6)</f>
        <v>0</v>
      </c>
      <c r="G7" s="49">
        <f t="shared" si="3"/>
        <v>0</v>
      </c>
      <c r="H7" s="49">
        <f t="shared" si="3"/>
        <v>0</v>
      </c>
      <c r="I7" s="49">
        <f t="shared" si="3"/>
        <v>0</v>
      </c>
      <c r="J7" s="49">
        <f t="shared" si="3"/>
        <v>0</v>
      </c>
      <c r="K7" s="49">
        <f t="shared" si="3"/>
        <v>0</v>
      </c>
      <c r="L7" s="49">
        <f t="shared" si="3"/>
        <v>0</v>
      </c>
      <c r="M7" s="49">
        <f t="shared" si="3"/>
        <v>0</v>
      </c>
      <c r="N7" s="49">
        <f t="shared" si="3"/>
        <v>0</v>
      </c>
      <c r="O7" s="49">
        <f t="shared" si="3"/>
        <v>0</v>
      </c>
      <c r="P7" s="49">
        <f t="shared" si="3"/>
        <v>0</v>
      </c>
      <c r="Q7" s="49">
        <f t="shared" si="3"/>
        <v>0</v>
      </c>
      <c r="R7" s="49">
        <f t="shared" si="3"/>
        <v>0</v>
      </c>
      <c r="S7" s="49">
        <f t="shared" si="3"/>
        <v>0</v>
      </c>
      <c r="T7" s="49">
        <f t="shared" si="3"/>
        <v>0</v>
      </c>
      <c r="U7" s="49">
        <f t="shared" si="3"/>
        <v>0</v>
      </c>
      <c r="V7" s="49">
        <f t="shared" si="3"/>
        <v>0</v>
      </c>
      <c r="W7" s="49">
        <f t="shared" si="3"/>
        <v>0</v>
      </c>
      <c r="X7" s="49">
        <f t="shared" si="3"/>
        <v>0</v>
      </c>
      <c r="Y7" s="49">
        <f t="shared" si="3"/>
        <v>0</v>
      </c>
      <c r="Z7" s="49">
        <f t="shared" si="3"/>
        <v>0</v>
      </c>
      <c r="AA7" s="49">
        <f t="shared" si="3"/>
        <v>0</v>
      </c>
      <c r="AB7" s="49">
        <f t="shared" si="3"/>
        <v>0</v>
      </c>
      <c r="AC7" s="49">
        <f t="shared" si="3"/>
        <v>0</v>
      </c>
      <c r="AD7" s="49">
        <f t="shared" si="3"/>
        <v>0</v>
      </c>
      <c r="AE7" s="49">
        <f t="shared" si="3"/>
        <v>0</v>
      </c>
      <c r="AF7" s="49">
        <f t="shared" si="3"/>
        <v>0</v>
      </c>
      <c r="AG7" s="49">
        <f t="shared" si="3"/>
        <v>0</v>
      </c>
    </row>
    <row r="8" spans="1:33">
      <c r="B8" s="23"/>
    </row>
    <row r="9" spans="1:33">
      <c r="B9" t="s">
        <v>6</v>
      </c>
      <c r="C9" s="51">
        <v>1974</v>
      </c>
      <c r="D9" s="51">
        <v>1975</v>
      </c>
      <c r="E9" s="51">
        <v>1976</v>
      </c>
      <c r="F9" s="51">
        <v>1977</v>
      </c>
      <c r="G9" s="51">
        <v>1978</v>
      </c>
      <c r="H9" s="51">
        <v>1979</v>
      </c>
      <c r="I9" s="51">
        <v>1980</v>
      </c>
      <c r="J9" s="51">
        <v>1981</v>
      </c>
      <c r="K9" s="51">
        <v>1982</v>
      </c>
      <c r="L9" s="51">
        <v>1983</v>
      </c>
      <c r="M9" s="51">
        <v>1984</v>
      </c>
      <c r="N9" s="51">
        <v>1985</v>
      </c>
      <c r="O9" s="51">
        <v>1986</v>
      </c>
      <c r="P9" s="51">
        <v>1987</v>
      </c>
      <c r="Q9" s="51">
        <v>1988</v>
      </c>
      <c r="R9" s="51">
        <v>1989</v>
      </c>
      <c r="S9" s="51">
        <v>1990</v>
      </c>
      <c r="T9" s="51">
        <v>1991</v>
      </c>
      <c r="U9" s="51">
        <v>1992</v>
      </c>
      <c r="V9" s="51">
        <v>1993</v>
      </c>
      <c r="W9" s="51">
        <v>1994</v>
      </c>
      <c r="X9" s="51">
        <v>1995</v>
      </c>
      <c r="Y9" s="51">
        <v>1996</v>
      </c>
      <c r="Z9" s="51">
        <v>1997</v>
      </c>
      <c r="AA9" s="51">
        <v>1998</v>
      </c>
      <c r="AB9" s="51">
        <v>1999</v>
      </c>
      <c r="AC9" s="51">
        <v>2000</v>
      </c>
      <c r="AD9" s="51">
        <v>2001</v>
      </c>
      <c r="AE9" s="51">
        <v>2002</v>
      </c>
      <c r="AF9" s="51">
        <v>2003</v>
      </c>
      <c r="AG9" s="51">
        <v>2004</v>
      </c>
    </row>
    <row r="10" spans="1:33">
      <c r="B10" s="59" t="s">
        <v>4</v>
      </c>
      <c r="C10" s="49">
        <f>C2*Summary!I12</f>
        <v>0</v>
      </c>
      <c r="D10" s="49">
        <f>D2*Summary!J12</f>
        <v>0</v>
      </c>
      <c r="E10" s="49">
        <f>E2*Summary!K12</f>
        <v>0</v>
      </c>
      <c r="F10" s="49">
        <f>F2*Summary!L12</f>
        <v>0</v>
      </c>
      <c r="G10" s="49">
        <f>G2*Summary!M12</f>
        <v>0</v>
      </c>
      <c r="H10" s="49">
        <f>H2*Summary!N12</f>
        <v>0</v>
      </c>
      <c r="I10" s="49">
        <f>I2*Summary!O12</f>
        <v>0</v>
      </c>
      <c r="J10" s="49">
        <f>J2*Summary!P12</f>
        <v>0</v>
      </c>
      <c r="K10" s="49">
        <f>K2*Summary!Q12</f>
        <v>0</v>
      </c>
      <c r="L10" s="49">
        <f>L2*Summary!R12</f>
        <v>0</v>
      </c>
      <c r="M10" s="49">
        <f>M2*Summary!S12</f>
        <v>0</v>
      </c>
      <c r="N10" s="49">
        <f>N2*Summary!T12</f>
        <v>0</v>
      </c>
      <c r="O10" s="49">
        <f>O2*Summary!U12</f>
        <v>0</v>
      </c>
      <c r="P10" s="49">
        <f>P2*Summary!V12</f>
        <v>0</v>
      </c>
      <c r="Q10" s="49">
        <f>Q2*Summary!W12</f>
        <v>0</v>
      </c>
      <c r="R10" s="49">
        <f>R2*Summary!X12</f>
        <v>0</v>
      </c>
      <c r="S10" s="49">
        <f>S2*Summary!Y12</f>
        <v>0</v>
      </c>
      <c r="T10" s="49">
        <f>T2*Summary!Z12</f>
        <v>0</v>
      </c>
      <c r="U10" s="49">
        <f>U2*Summary!AA12</f>
        <v>0</v>
      </c>
      <c r="V10" s="49">
        <f>V2*Summary!AB12</f>
        <v>0</v>
      </c>
      <c r="W10" s="49">
        <f>W2*Summary!AC12</f>
        <v>0</v>
      </c>
      <c r="X10" s="49">
        <f>X2*Summary!AD12</f>
        <v>0</v>
      </c>
      <c r="Y10" s="49">
        <f>Y2*Summary!AE12</f>
        <v>0</v>
      </c>
      <c r="Z10" s="49">
        <f>Z2*Summary!AF12</f>
        <v>0</v>
      </c>
      <c r="AA10" s="49">
        <f>AA2*Summary!AG12</f>
        <v>0</v>
      </c>
      <c r="AB10" s="49">
        <f>AB2*Summary!AH12</f>
        <v>0</v>
      </c>
      <c r="AC10" s="49">
        <f>AC2*Summary!AI12</f>
        <v>0</v>
      </c>
      <c r="AD10" s="49">
        <f>AD2*Summary!AJ12</f>
        <v>0</v>
      </c>
      <c r="AE10" s="49">
        <f>AE2*Summary!AK12</f>
        <v>0</v>
      </c>
      <c r="AF10" s="49">
        <f>AF2*Summary!AL12</f>
        <v>0</v>
      </c>
      <c r="AG10" s="49">
        <f>AG2*Summary!AM12</f>
        <v>0</v>
      </c>
    </row>
    <row r="11" spans="1:33">
      <c r="B11" s="59" t="s">
        <v>0</v>
      </c>
      <c r="C11" s="49">
        <f>C3*Summary!I13</f>
        <v>0</v>
      </c>
      <c r="D11" s="49">
        <f>D3*Summary!J13</f>
        <v>0</v>
      </c>
      <c r="E11" s="49">
        <f>E3*Summary!K13</f>
        <v>0</v>
      </c>
      <c r="F11" s="49">
        <f>F3*Summary!L13</f>
        <v>0</v>
      </c>
      <c r="G11" s="49">
        <f>G3*Summary!M13</f>
        <v>0</v>
      </c>
      <c r="H11" s="49">
        <f>H3*Summary!N13</f>
        <v>0</v>
      </c>
      <c r="I11" s="49">
        <f>I3*Summary!O13</f>
        <v>0</v>
      </c>
      <c r="J11" s="49">
        <f>J3*Summary!P13</f>
        <v>0</v>
      </c>
      <c r="K11" s="49">
        <f>K3*Summary!Q13</f>
        <v>0</v>
      </c>
      <c r="L11" s="49">
        <f>L3*Summary!R13</f>
        <v>0</v>
      </c>
      <c r="M11" s="49">
        <f>M3*Summary!S13</f>
        <v>0</v>
      </c>
      <c r="N11" s="49">
        <f>N3*Summary!T13</f>
        <v>0</v>
      </c>
      <c r="O11" s="49">
        <f>O3*Summary!U13</f>
        <v>0</v>
      </c>
      <c r="P11" s="49">
        <f>P3*Summary!V13</f>
        <v>0</v>
      </c>
      <c r="Q11" s="49">
        <f>Q3*Summary!W13</f>
        <v>0</v>
      </c>
      <c r="R11" s="49">
        <f>R3*Summary!X13</f>
        <v>0</v>
      </c>
      <c r="S11" s="49">
        <f>S3*Summary!Y13</f>
        <v>0</v>
      </c>
      <c r="T11" s="49">
        <f>T3*Summary!Z13</f>
        <v>0</v>
      </c>
      <c r="U11" s="49">
        <f>U3*Summary!AA13</f>
        <v>0</v>
      </c>
      <c r="V11" s="49">
        <f>V3*Summary!AB13</f>
        <v>0</v>
      </c>
      <c r="W11" s="49">
        <f>W3*Summary!AC13</f>
        <v>0</v>
      </c>
      <c r="X11" s="49">
        <f>X3*Summary!AD13</f>
        <v>0</v>
      </c>
      <c r="Y11" s="49">
        <f>Y3*Summary!AE13</f>
        <v>0</v>
      </c>
      <c r="Z11" s="49">
        <f>Z3*Summary!AF13</f>
        <v>0</v>
      </c>
      <c r="AA11" s="49">
        <f>AA3*Summary!AG13</f>
        <v>0</v>
      </c>
      <c r="AB11" s="49">
        <f>AB3*Summary!AH13</f>
        <v>0</v>
      </c>
      <c r="AC11" s="49">
        <f>AC3*Summary!AI13</f>
        <v>0</v>
      </c>
      <c r="AD11" s="49">
        <f>AD3*Summary!AJ13</f>
        <v>0</v>
      </c>
      <c r="AE11" s="49">
        <f>AE3*Summary!AK13</f>
        <v>0</v>
      </c>
      <c r="AF11" s="49">
        <f>AF3*Summary!AL13</f>
        <v>0</v>
      </c>
      <c r="AG11" s="49">
        <f>AG3*Summary!AM13</f>
        <v>0</v>
      </c>
    </row>
    <row r="12" spans="1:33">
      <c r="B12" s="59" t="s">
        <v>1</v>
      </c>
      <c r="C12" s="49">
        <f>C4*Summary!I14</f>
        <v>0</v>
      </c>
      <c r="D12" s="49">
        <f>D4*Summary!J14</f>
        <v>0</v>
      </c>
      <c r="E12" s="49">
        <f>E4*Summary!K14</f>
        <v>0</v>
      </c>
      <c r="F12" s="49">
        <f>F4*Summary!L14</f>
        <v>0</v>
      </c>
      <c r="G12" s="49">
        <f>G4*Summary!M14</f>
        <v>0</v>
      </c>
      <c r="H12" s="49">
        <f>H4*Summary!N14</f>
        <v>0</v>
      </c>
      <c r="I12" s="49">
        <f>I4*Summary!O14</f>
        <v>0</v>
      </c>
      <c r="J12" s="49">
        <f>J4*Summary!P14</f>
        <v>0</v>
      </c>
      <c r="K12" s="49">
        <f>K4*Summary!Q14</f>
        <v>0</v>
      </c>
      <c r="L12" s="49">
        <f>L4*Summary!R14</f>
        <v>0</v>
      </c>
      <c r="M12" s="49">
        <f>M4*Summary!S14</f>
        <v>0</v>
      </c>
      <c r="N12" s="49">
        <f>N4*Summary!T14</f>
        <v>0</v>
      </c>
      <c r="O12" s="49">
        <f>O4*Summary!U14</f>
        <v>0</v>
      </c>
      <c r="P12" s="49">
        <f>P4*Summary!V14</f>
        <v>0</v>
      </c>
      <c r="Q12" s="49">
        <f>Q4*Summary!W14</f>
        <v>0</v>
      </c>
      <c r="R12" s="49">
        <f>R4*Summary!X14</f>
        <v>0</v>
      </c>
      <c r="S12" s="49">
        <f>S4*Summary!Y14</f>
        <v>0</v>
      </c>
      <c r="T12" s="49">
        <f>T4*Summary!Z14</f>
        <v>0</v>
      </c>
      <c r="U12" s="49">
        <f>U4*Summary!AA14</f>
        <v>0</v>
      </c>
      <c r="V12" s="49">
        <f>V4*Summary!AB14</f>
        <v>0</v>
      </c>
      <c r="W12" s="49">
        <f>W4*Summary!AC14</f>
        <v>0</v>
      </c>
      <c r="X12" s="49">
        <f>X4*Summary!AD14</f>
        <v>0</v>
      </c>
      <c r="Y12" s="49">
        <f>Y4*Summary!AE14</f>
        <v>0</v>
      </c>
      <c r="Z12" s="49">
        <f>Z4*Summary!AF14</f>
        <v>0</v>
      </c>
      <c r="AA12" s="49">
        <f>AA4*Summary!AG14</f>
        <v>0</v>
      </c>
      <c r="AB12" s="49">
        <f>AB4*Summary!AH14</f>
        <v>0</v>
      </c>
      <c r="AC12" s="49">
        <f>AC4*Summary!AI14</f>
        <v>0</v>
      </c>
      <c r="AD12" s="49">
        <f>AD4*Summary!AJ14</f>
        <v>0</v>
      </c>
      <c r="AE12" s="49">
        <f>AE4*Summary!AK14</f>
        <v>0</v>
      </c>
      <c r="AF12" s="49">
        <f>AF4*Summary!AL14</f>
        <v>0</v>
      </c>
      <c r="AG12" s="49">
        <f>AG4*Summary!AM14</f>
        <v>0</v>
      </c>
    </row>
    <row r="13" spans="1:33">
      <c r="B13" s="59" t="s">
        <v>2</v>
      </c>
      <c r="C13" s="49">
        <f>C5*Summary!I15</f>
        <v>0</v>
      </c>
      <c r="D13" s="49">
        <f>D5*Summary!J15</f>
        <v>0</v>
      </c>
      <c r="E13" s="49">
        <f>E5*Summary!K15</f>
        <v>0</v>
      </c>
      <c r="F13" s="49">
        <f>F5*Summary!L15</f>
        <v>0</v>
      </c>
      <c r="G13" s="49">
        <f>G5*Summary!M15</f>
        <v>0</v>
      </c>
      <c r="H13" s="49">
        <f>H5*Summary!N15</f>
        <v>0</v>
      </c>
      <c r="I13" s="49">
        <f>I5*Summary!O15</f>
        <v>0</v>
      </c>
      <c r="J13" s="49">
        <f>J5*Summary!P15</f>
        <v>0</v>
      </c>
      <c r="K13" s="49">
        <f>K5*Summary!Q15</f>
        <v>0</v>
      </c>
      <c r="L13" s="49">
        <f>L5*Summary!R15</f>
        <v>0</v>
      </c>
      <c r="M13" s="49">
        <f>M5*Summary!S15</f>
        <v>0</v>
      </c>
      <c r="N13" s="49">
        <f>N5*Summary!T15</f>
        <v>0</v>
      </c>
      <c r="O13" s="49">
        <f>O5*Summary!U15</f>
        <v>0</v>
      </c>
      <c r="P13" s="49">
        <f>P5*Summary!V15</f>
        <v>0</v>
      </c>
      <c r="Q13" s="49">
        <f>Q5*Summary!W15</f>
        <v>0</v>
      </c>
      <c r="R13" s="49">
        <f>R5*Summary!X15</f>
        <v>0</v>
      </c>
      <c r="S13" s="49">
        <f>S5*Summary!Y15</f>
        <v>0</v>
      </c>
      <c r="T13" s="49">
        <f>T5*Summary!Z15</f>
        <v>0</v>
      </c>
      <c r="U13" s="49">
        <f>U5*Summary!AA15</f>
        <v>0</v>
      </c>
      <c r="V13" s="49">
        <f>V5*Summary!AB15</f>
        <v>0</v>
      </c>
      <c r="W13" s="49">
        <f>W5*Summary!AC15</f>
        <v>0</v>
      </c>
      <c r="X13" s="49">
        <f>X5*Summary!AD15</f>
        <v>0</v>
      </c>
      <c r="Y13" s="49">
        <f>Y5*Summary!AE15</f>
        <v>0</v>
      </c>
      <c r="Z13" s="49">
        <f>Z5*Summary!AF15</f>
        <v>0</v>
      </c>
      <c r="AA13" s="49">
        <f>AA5*Summary!AG15</f>
        <v>0</v>
      </c>
      <c r="AB13" s="49">
        <f>AB5*Summary!AH15</f>
        <v>0</v>
      </c>
      <c r="AC13" s="49">
        <f>AC5*Summary!AI15</f>
        <v>0</v>
      </c>
      <c r="AD13" s="49">
        <f>AD5*Summary!AJ15</f>
        <v>0</v>
      </c>
      <c r="AE13" s="49">
        <f>AE5*Summary!AK15</f>
        <v>0</v>
      </c>
      <c r="AF13" s="49">
        <f>AF5*Summary!AL15</f>
        <v>0</v>
      </c>
      <c r="AG13" s="49">
        <f>AG5*Summary!AM15</f>
        <v>0</v>
      </c>
    </row>
    <row r="14" spans="1:33">
      <c r="B14" s="59" t="s">
        <v>3</v>
      </c>
      <c r="C14" s="49">
        <f>C6*Summary!I16</f>
        <v>0</v>
      </c>
      <c r="D14" s="49">
        <f>D6*Summary!J16</f>
        <v>0</v>
      </c>
      <c r="E14" s="49">
        <f>E6*Summary!K16</f>
        <v>0</v>
      </c>
      <c r="F14" s="49">
        <f>F6*Summary!L16</f>
        <v>0</v>
      </c>
      <c r="G14" s="49">
        <f>G6*Summary!M16</f>
        <v>0</v>
      </c>
      <c r="H14" s="49">
        <f>H6*Summary!N16</f>
        <v>0</v>
      </c>
      <c r="I14" s="49">
        <f>I6*Summary!O16</f>
        <v>0</v>
      </c>
      <c r="J14" s="49">
        <f>J6*Summary!P16</f>
        <v>0</v>
      </c>
      <c r="K14" s="49">
        <f>K6*Summary!Q16</f>
        <v>0</v>
      </c>
      <c r="L14" s="49">
        <f>L6*Summary!R16</f>
        <v>0</v>
      </c>
      <c r="M14" s="49">
        <f>M6*Summary!S16</f>
        <v>0</v>
      </c>
      <c r="N14" s="49">
        <f>N6*Summary!T16</f>
        <v>0</v>
      </c>
      <c r="O14" s="49">
        <f>O6*Summary!U16</f>
        <v>0</v>
      </c>
      <c r="P14" s="49">
        <f>P6*Summary!V16</f>
        <v>0</v>
      </c>
      <c r="Q14" s="49">
        <f>Q6*Summary!W16</f>
        <v>0</v>
      </c>
      <c r="R14" s="49">
        <f>R6*Summary!X16</f>
        <v>0</v>
      </c>
      <c r="S14" s="49">
        <f>S6*Summary!Y16</f>
        <v>0</v>
      </c>
      <c r="T14" s="49">
        <f>T6*Summary!Z16</f>
        <v>0</v>
      </c>
      <c r="U14" s="49">
        <f>U6*Summary!AA16</f>
        <v>0</v>
      </c>
      <c r="V14" s="49">
        <f>V6*Summary!AB16</f>
        <v>0</v>
      </c>
      <c r="W14" s="49">
        <f>W6*Summary!AC16</f>
        <v>0</v>
      </c>
      <c r="X14" s="49">
        <f>X6*Summary!AD16</f>
        <v>0</v>
      </c>
      <c r="Y14" s="49">
        <f>Y6*Summary!AE16</f>
        <v>0</v>
      </c>
      <c r="Z14" s="49">
        <f>Z6*Summary!AF16</f>
        <v>0</v>
      </c>
      <c r="AA14" s="49">
        <f>AA6*Summary!AG16</f>
        <v>0</v>
      </c>
      <c r="AB14" s="49">
        <f>AB6*Summary!AH16</f>
        <v>0</v>
      </c>
      <c r="AC14" s="49">
        <f>AC6*Summary!AI16</f>
        <v>0</v>
      </c>
      <c r="AD14" s="49">
        <f>AD6*Summary!AJ16</f>
        <v>0</v>
      </c>
      <c r="AE14" s="49">
        <f>AE6*Summary!AK16</f>
        <v>0</v>
      </c>
      <c r="AF14" s="49">
        <f>AF6*Summary!AL16</f>
        <v>0</v>
      </c>
      <c r="AG14" s="49">
        <f>AG6*Summary!AM16</f>
        <v>0</v>
      </c>
    </row>
    <row r="15" spans="1:33" ht="15.9">
      <c r="A15" s="80" t="str">
        <f>CONCATENATE("Increase/Decrease of $",B1, " year to year")</f>
        <v>Increase/Decrease of $0 year to year</v>
      </c>
      <c r="B15" s="80"/>
      <c r="C15" s="62">
        <f>SUM(C10:C14)+$B$1</f>
        <v>0</v>
      </c>
      <c r="D15" s="62">
        <f>SUM(D10:D14)+C15</f>
        <v>0</v>
      </c>
      <c r="E15" s="62">
        <f t="shared" ref="E15:AG15" si="4">SUM(E10:E14)+D15</f>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2">
        <f t="shared" si="4"/>
        <v>0</v>
      </c>
      <c r="R15" s="62">
        <f t="shared" si="4"/>
        <v>0</v>
      </c>
      <c r="S15" s="62">
        <f t="shared" si="4"/>
        <v>0</v>
      </c>
      <c r="T15" s="62">
        <f t="shared" si="4"/>
        <v>0</v>
      </c>
      <c r="U15" s="62">
        <f t="shared" si="4"/>
        <v>0</v>
      </c>
      <c r="V15" s="62">
        <f t="shared" si="4"/>
        <v>0</v>
      </c>
      <c r="W15" s="62">
        <f t="shared" si="4"/>
        <v>0</v>
      </c>
      <c r="X15" s="62">
        <f t="shared" si="4"/>
        <v>0</v>
      </c>
      <c r="Y15" s="62">
        <f t="shared" si="4"/>
        <v>0</v>
      </c>
      <c r="Z15" s="62">
        <f t="shared" si="4"/>
        <v>0</v>
      </c>
      <c r="AA15" s="62">
        <f t="shared" si="4"/>
        <v>0</v>
      </c>
      <c r="AB15" s="62">
        <f t="shared" si="4"/>
        <v>0</v>
      </c>
      <c r="AC15" s="62">
        <f t="shared" si="4"/>
        <v>0</v>
      </c>
      <c r="AD15" s="62">
        <f t="shared" si="4"/>
        <v>0</v>
      </c>
      <c r="AE15" s="62">
        <f t="shared" si="4"/>
        <v>0</v>
      </c>
      <c r="AF15" s="62">
        <f t="shared" si="4"/>
        <v>0</v>
      </c>
      <c r="AG15" s="62">
        <f t="shared" si="4"/>
        <v>0</v>
      </c>
    </row>
    <row r="16" spans="1:33">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row>
    <row r="17" spans="4:4">
      <c r="D17" s="49"/>
    </row>
  </sheetData>
  <mergeCells count="1">
    <mergeCell ref="A15:B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494A2-3EF3-4E5C-B32F-5437489BA695}">
  <dimension ref="A1:AG17"/>
  <sheetViews>
    <sheetView workbookViewId="0">
      <selection activeCell="A15" sqref="A15:B15"/>
    </sheetView>
  </sheetViews>
  <sheetFormatPr defaultRowHeight="14.6"/>
  <cols>
    <col min="1" max="1" width="23.69140625" bestFit="1" customWidth="1"/>
    <col min="2" max="2" width="28.3046875" bestFit="1" customWidth="1"/>
    <col min="3" max="3" width="14.3828125" bestFit="1" customWidth="1"/>
    <col min="4" max="22" width="15.69140625" bestFit="1" customWidth="1"/>
    <col min="23" max="33" width="16.84375" bestFit="1" customWidth="1"/>
    <col min="34" max="34" width="5" bestFit="1" customWidth="1"/>
  </cols>
  <sheetData>
    <row r="1" spans="1:33">
      <c r="A1" t="s">
        <v>23</v>
      </c>
      <c r="B1" s="60">
        <f>Summary!B3</f>
        <v>0</v>
      </c>
    </row>
    <row r="2" spans="1:33">
      <c r="A2" t="s">
        <v>18</v>
      </c>
      <c r="B2" s="23">
        <f>Summary!B4</f>
        <v>0</v>
      </c>
      <c r="C2" s="49">
        <f>SUM(B2*$B$1)</f>
        <v>0</v>
      </c>
      <c r="D2" s="49">
        <f>C$15*$B2</f>
        <v>0</v>
      </c>
      <c r="E2" s="49">
        <f>D$15*$B2</f>
        <v>0</v>
      </c>
      <c r="F2" s="49">
        <f t="shared" ref="F2:AG6" si="0">E$15*$B2</f>
        <v>0</v>
      </c>
      <c r="G2" s="49">
        <f t="shared" si="0"/>
        <v>0</v>
      </c>
      <c r="H2" s="49">
        <f t="shared" si="0"/>
        <v>0</v>
      </c>
      <c r="I2" s="49">
        <f t="shared" si="0"/>
        <v>0</v>
      </c>
      <c r="J2" s="49">
        <f t="shared" si="0"/>
        <v>0</v>
      </c>
      <c r="K2" s="49">
        <f t="shared" si="0"/>
        <v>0</v>
      </c>
      <c r="L2" s="49">
        <f t="shared" si="0"/>
        <v>0</v>
      </c>
      <c r="M2" s="49">
        <f t="shared" si="0"/>
        <v>0</v>
      </c>
      <c r="N2" s="49">
        <f t="shared" si="0"/>
        <v>0</v>
      </c>
      <c r="O2" s="49">
        <f t="shared" si="0"/>
        <v>0</v>
      </c>
      <c r="P2" s="49">
        <f t="shared" si="0"/>
        <v>0</v>
      </c>
      <c r="Q2" s="49">
        <f t="shared" si="0"/>
        <v>0</v>
      </c>
      <c r="R2" s="49">
        <f t="shared" si="0"/>
        <v>0</v>
      </c>
      <c r="S2" s="49">
        <f t="shared" si="0"/>
        <v>0</v>
      </c>
      <c r="T2" s="49">
        <f t="shared" si="0"/>
        <v>0</v>
      </c>
      <c r="U2" s="49">
        <f t="shared" si="0"/>
        <v>0</v>
      </c>
      <c r="V2" s="49">
        <f t="shared" si="0"/>
        <v>0</v>
      </c>
      <c r="W2" s="49">
        <f t="shared" si="0"/>
        <v>0</v>
      </c>
      <c r="X2" s="49">
        <f t="shared" si="0"/>
        <v>0</v>
      </c>
      <c r="Y2" s="49">
        <f t="shared" si="0"/>
        <v>0</v>
      </c>
      <c r="Z2" s="49">
        <f t="shared" si="0"/>
        <v>0</v>
      </c>
      <c r="AA2" s="49">
        <f t="shared" si="0"/>
        <v>0</v>
      </c>
      <c r="AB2" s="49">
        <f t="shared" si="0"/>
        <v>0</v>
      </c>
      <c r="AC2" s="49">
        <f t="shared" si="0"/>
        <v>0</v>
      </c>
      <c r="AD2" s="49">
        <f t="shared" si="0"/>
        <v>0</v>
      </c>
      <c r="AE2" s="49">
        <f t="shared" si="0"/>
        <v>0</v>
      </c>
      <c r="AF2" s="49">
        <f t="shared" si="0"/>
        <v>0</v>
      </c>
      <c r="AG2" s="49">
        <f t="shared" si="0"/>
        <v>0</v>
      </c>
    </row>
    <row r="3" spans="1:33">
      <c r="A3" t="s">
        <v>19</v>
      </c>
      <c r="B3" s="23">
        <f>Summary!B5</f>
        <v>0</v>
      </c>
      <c r="C3" s="49">
        <f t="shared" ref="C3:C6" si="1">SUM(B3*$B$1)</f>
        <v>0</v>
      </c>
      <c r="D3" s="49">
        <f t="shared" ref="D3:E6" si="2">C$15*$B3</f>
        <v>0</v>
      </c>
      <c r="E3" s="49">
        <f t="shared" si="2"/>
        <v>0</v>
      </c>
      <c r="F3" s="49">
        <f t="shared" si="0"/>
        <v>0</v>
      </c>
      <c r="G3" s="49">
        <f t="shared" si="0"/>
        <v>0</v>
      </c>
      <c r="H3" s="49">
        <f t="shared" si="0"/>
        <v>0</v>
      </c>
      <c r="I3" s="49">
        <f t="shared" si="0"/>
        <v>0</v>
      </c>
      <c r="J3" s="49">
        <f t="shared" si="0"/>
        <v>0</v>
      </c>
      <c r="K3" s="49">
        <f t="shared" si="0"/>
        <v>0</v>
      </c>
      <c r="L3" s="49">
        <f t="shared" si="0"/>
        <v>0</v>
      </c>
      <c r="M3" s="49">
        <f t="shared" si="0"/>
        <v>0</v>
      </c>
      <c r="N3" s="49">
        <f t="shared" si="0"/>
        <v>0</v>
      </c>
      <c r="O3" s="49">
        <f t="shared" si="0"/>
        <v>0</v>
      </c>
      <c r="P3" s="49">
        <f t="shared" si="0"/>
        <v>0</v>
      </c>
      <c r="Q3" s="49">
        <f t="shared" si="0"/>
        <v>0</v>
      </c>
      <c r="R3" s="49">
        <f t="shared" si="0"/>
        <v>0</v>
      </c>
      <c r="S3" s="49">
        <f t="shared" si="0"/>
        <v>0</v>
      </c>
      <c r="T3" s="49">
        <f t="shared" si="0"/>
        <v>0</v>
      </c>
      <c r="U3" s="49">
        <f t="shared" si="0"/>
        <v>0</v>
      </c>
      <c r="V3" s="49">
        <f t="shared" si="0"/>
        <v>0</v>
      </c>
      <c r="W3" s="49">
        <f t="shared" si="0"/>
        <v>0</v>
      </c>
      <c r="X3" s="49">
        <f t="shared" si="0"/>
        <v>0</v>
      </c>
      <c r="Y3" s="49">
        <f t="shared" si="0"/>
        <v>0</v>
      </c>
      <c r="Z3" s="49">
        <f t="shared" si="0"/>
        <v>0</v>
      </c>
      <c r="AA3" s="49">
        <f t="shared" si="0"/>
        <v>0</v>
      </c>
      <c r="AB3" s="49">
        <f t="shared" si="0"/>
        <v>0</v>
      </c>
      <c r="AC3" s="49">
        <f t="shared" si="0"/>
        <v>0</v>
      </c>
      <c r="AD3" s="49">
        <f t="shared" si="0"/>
        <v>0</v>
      </c>
      <c r="AE3" s="49">
        <f t="shared" si="0"/>
        <v>0</v>
      </c>
      <c r="AF3" s="49">
        <f t="shared" si="0"/>
        <v>0</v>
      </c>
      <c r="AG3" s="49">
        <f t="shared" si="0"/>
        <v>0</v>
      </c>
    </row>
    <row r="4" spans="1:33">
      <c r="A4" t="s">
        <v>20</v>
      </c>
      <c r="B4" s="23">
        <f>Summary!B6</f>
        <v>0</v>
      </c>
      <c r="C4" s="49">
        <f t="shared" si="1"/>
        <v>0</v>
      </c>
      <c r="D4" s="49">
        <f t="shared" si="2"/>
        <v>0</v>
      </c>
      <c r="E4" s="49">
        <f t="shared" si="2"/>
        <v>0</v>
      </c>
      <c r="F4" s="49">
        <f t="shared" si="0"/>
        <v>0</v>
      </c>
      <c r="G4" s="49">
        <f t="shared" si="0"/>
        <v>0</v>
      </c>
      <c r="H4" s="49">
        <f t="shared" si="0"/>
        <v>0</v>
      </c>
      <c r="I4" s="49">
        <f t="shared" si="0"/>
        <v>0</v>
      </c>
      <c r="J4" s="49">
        <f t="shared" si="0"/>
        <v>0</v>
      </c>
      <c r="K4" s="49">
        <f t="shared" si="0"/>
        <v>0</v>
      </c>
      <c r="L4" s="49">
        <f t="shared" si="0"/>
        <v>0</v>
      </c>
      <c r="M4" s="49">
        <f t="shared" si="0"/>
        <v>0</v>
      </c>
      <c r="N4" s="49">
        <f t="shared" si="0"/>
        <v>0</v>
      </c>
      <c r="O4" s="49">
        <f t="shared" si="0"/>
        <v>0</v>
      </c>
      <c r="P4" s="49">
        <f t="shared" si="0"/>
        <v>0</v>
      </c>
      <c r="Q4" s="49">
        <f t="shared" si="0"/>
        <v>0</v>
      </c>
      <c r="R4" s="49">
        <f t="shared" si="0"/>
        <v>0</v>
      </c>
      <c r="S4" s="49">
        <f t="shared" si="0"/>
        <v>0</v>
      </c>
      <c r="T4" s="49">
        <f t="shared" si="0"/>
        <v>0</v>
      </c>
      <c r="U4" s="49">
        <f t="shared" si="0"/>
        <v>0</v>
      </c>
      <c r="V4" s="49">
        <f t="shared" si="0"/>
        <v>0</v>
      </c>
      <c r="W4" s="49">
        <f t="shared" si="0"/>
        <v>0</v>
      </c>
      <c r="X4" s="49">
        <f t="shared" si="0"/>
        <v>0</v>
      </c>
      <c r="Y4" s="49">
        <f t="shared" si="0"/>
        <v>0</v>
      </c>
      <c r="Z4" s="49">
        <f t="shared" si="0"/>
        <v>0</v>
      </c>
      <c r="AA4" s="49">
        <f t="shared" si="0"/>
        <v>0</v>
      </c>
      <c r="AB4" s="49">
        <f t="shared" si="0"/>
        <v>0</v>
      </c>
      <c r="AC4" s="49">
        <f t="shared" si="0"/>
        <v>0</v>
      </c>
      <c r="AD4" s="49">
        <f t="shared" si="0"/>
        <v>0</v>
      </c>
      <c r="AE4" s="49">
        <f t="shared" si="0"/>
        <v>0</v>
      </c>
      <c r="AF4" s="49">
        <f t="shared" si="0"/>
        <v>0</v>
      </c>
      <c r="AG4" s="49">
        <f t="shared" si="0"/>
        <v>0</v>
      </c>
    </row>
    <row r="5" spans="1:33">
      <c r="A5" t="s">
        <v>21</v>
      </c>
      <c r="B5" s="23">
        <f>Summary!B7</f>
        <v>0</v>
      </c>
      <c r="C5" s="49">
        <f t="shared" si="1"/>
        <v>0</v>
      </c>
      <c r="D5" s="49">
        <f t="shared" si="2"/>
        <v>0</v>
      </c>
      <c r="E5" s="49">
        <f t="shared" si="2"/>
        <v>0</v>
      </c>
      <c r="F5" s="49">
        <f t="shared" si="0"/>
        <v>0</v>
      </c>
      <c r="G5" s="49">
        <f t="shared" si="0"/>
        <v>0</v>
      </c>
      <c r="H5" s="49">
        <f t="shared" si="0"/>
        <v>0</v>
      </c>
      <c r="I5" s="49">
        <f t="shared" si="0"/>
        <v>0</v>
      </c>
      <c r="J5" s="49">
        <f t="shared" si="0"/>
        <v>0</v>
      </c>
      <c r="K5" s="49">
        <f t="shared" si="0"/>
        <v>0</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0</v>
      </c>
      <c r="Y5" s="49">
        <f t="shared" si="0"/>
        <v>0</v>
      </c>
      <c r="Z5" s="49">
        <f t="shared" si="0"/>
        <v>0</v>
      </c>
      <c r="AA5" s="49">
        <f t="shared" si="0"/>
        <v>0</v>
      </c>
      <c r="AB5" s="49">
        <f t="shared" si="0"/>
        <v>0</v>
      </c>
      <c r="AC5" s="49">
        <f t="shared" si="0"/>
        <v>0</v>
      </c>
      <c r="AD5" s="49">
        <f t="shared" si="0"/>
        <v>0</v>
      </c>
      <c r="AE5" s="49">
        <f t="shared" si="0"/>
        <v>0</v>
      </c>
      <c r="AF5" s="49">
        <f t="shared" si="0"/>
        <v>0</v>
      </c>
      <c r="AG5" s="49">
        <f t="shared" si="0"/>
        <v>0</v>
      </c>
    </row>
    <row r="6" spans="1:33" ht="15" thickBot="1">
      <c r="A6" t="s">
        <v>22</v>
      </c>
      <c r="B6" s="50">
        <f>Summary!B8</f>
        <v>0</v>
      </c>
      <c r="C6" s="52">
        <f t="shared" si="1"/>
        <v>0</v>
      </c>
      <c r="D6" s="52">
        <f t="shared" si="2"/>
        <v>0</v>
      </c>
      <c r="E6" s="52">
        <f t="shared" si="2"/>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c r="P6" s="52">
        <f t="shared" si="0"/>
        <v>0</v>
      </c>
      <c r="Q6" s="52">
        <f t="shared" si="0"/>
        <v>0</v>
      </c>
      <c r="R6" s="52">
        <f t="shared" si="0"/>
        <v>0</v>
      </c>
      <c r="S6" s="52">
        <f t="shared" si="0"/>
        <v>0</v>
      </c>
      <c r="T6" s="52">
        <f t="shared" si="0"/>
        <v>0</v>
      </c>
      <c r="U6" s="52">
        <f t="shared" si="0"/>
        <v>0</v>
      </c>
      <c r="V6" s="52">
        <f t="shared" si="0"/>
        <v>0</v>
      </c>
      <c r="W6" s="52">
        <f t="shared" si="0"/>
        <v>0</v>
      </c>
      <c r="X6" s="52">
        <f t="shared" si="0"/>
        <v>0</v>
      </c>
      <c r="Y6" s="52">
        <f t="shared" si="0"/>
        <v>0</v>
      </c>
      <c r="Z6" s="52">
        <f t="shared" si="0"/>
        <v>0</v>
      </c>
      <c r="AA6" s="52">
        <f t="shared" si="0"/>
        <v>0</v>
      </c>
      <c r="AB6" s="52">
        <f t="shared" si="0"/>
        <v>0</v>
      </c>
      <c r="AC6" s="52">
        <f t="shared" si="0"/>
        <v>0</v>
      </c>
      <c r="AD6" s="52">
        <f t="shared" si="0"/>
        <v>0</v>
      </c>
      <c r="AE6" s="52">
        <f t="shared" si="0"/>
        <v>0</v>
      </c>
      <c r="AF6" s="52">
        <f t="shared" si="0"/>
        <v>0</v>
      </c>
      <c r="AG6" s="52">
        <f t="shared" si="0"/>
        <v>0</v>
      </c>
    </row>
    <row r="7" spans="1:33" ht="15" thickTop="1">
      <c r="A7" t="s">
        <v>24</v>
      </c>
      <c r="B7" s="23">
        <f>SUM(B2:B6)</f>
        <v>0</v>
      </c>
      <c r="C7" s="49">
        <f>SUM(C2:C6)</f>
        <v>0</v>
      </c>
      <c r="D7" s="49">
        <f>SUM(D2:D6)</f>
        <v>0</v>
      </c>
      <c r="E7" s="49">
        <f>SUM(E2:E6)</f>
        <v>0</v>
      </c>
      <c r="F7" s="49">
        <f t="shared" ref="F7:AG7" si="3">SUM(F2:F6)</f>
        <v>0</v>
      </c>
      <c r="G7" s="49">
        <f t="shared" si="3"/>
        <v>0</v>
      </c>
      <c r="H7" s="49">
        <f t="shared" si="3"/>
        <v>0</v>
      </c>
      <c r="I7" s="49">
        <f t="shared" si="3"/>
        <v>0</v>
      </c>
      <c r="J7" s="49">
        <f t="shared" si="3"/>
        <v>0</v>
      </c>
      <c r="K7" s="49">
        <f t="shared" si="3"/>
        <v>0</v>
      </c>
      <c r="L7" s="49">
        <f t="shared" si="3"/>
        <v>0</v>
      </c>
      <c r="M7" s="49">
        <f t="shared" si="3"/>
        <v>0</v>
      </c>
      <c r="N7" s="49">
        <f t="shared" si="3"/>
        <v>0</v>
      </c>
      <c r="O7" s="49">
        <f t="shared" si="3"/>
        <v>0</v>
      </c>
      <c r="P7" s="49">
        <f t="shared" si="3"/>
        <v>0</v>
      </c>
      <c r="Q7" s="49">
        <f t="shared" si="3"/>
        <v>0</v>
      </c>
      <c r="R7" s="49">
        <f t="shared" si="3"/>
        <v>0</v>
      </c>
      <c r="S7" s="49">
        <f t="shared" si="3"/>
        <v>0</v>
      </c>
      <c r="T7" s="49">
        <f t="shared" si="3"/>
        <v>0</v>
      </c>
      <c r="U7" s="49">
        <f t="shared" si="3"/>
        <v>0</v>
      </c>
      <c r="V7" s="49">
        <f t="shared" si="3"/>
        <v>0</v>
      </c>
      <c r="W7" s="49">
        <f t="shared" si="3"/>
        <v>0</v>
      </c>
      <c r="X7" s="49">
        <f t="shared" si="3"/>
        <v>0</v>
      </c>
      <c r="Y7" s="49">
        <f t="shared" si="3"/>
        <v>0</v>
      </c>
      <c r="Z7" s="49">
        <f t="shared" si="3"/>
        <v>0</v>
      </c>
      <c r="AA7" s="49">
        <f t="shared" si="3"/>
        <v>0</v>
      </c>
      <c r="AB7" s="49">
        <f t="shared" si="3"/>
        <v>0</v>
      </c>
      <c r="AC7" s="49">
        <f t="shared" si="3"/>
        <v>0</v>
      </c>
      <c r="AD7" s="49">
        <f t="shared" si="3"/>
        <v>0</v>
      </c>
      <c r="AE7" s="49">
        <f t="shared" si="3"/>
        <v>0</v>
      </c>
      <c r="AF7" s="49">
        <f t="shared" si="3"/>
        <v>0</v>
      </c>
      <c r="AG7" s="49">
        <f t="shared" si="3"/>
        <v>0</v>
      </c>
    </row>
    <row r="8" spans="1:33">
      <c r="B8" s="23"/>
    </row>
    <row r="9" spans="1:33">
      <c r="B9" t="s">
        <v>6</v>
      </c>
      <c r="C9" s="51">
        <v>1977</v>
      </c>
      <c r="D9" s="51">
        <v>1978</v>
      </c>
      <c r="E9" s="51">
        <v>1979</v>
      </c>
      <c r="F9" s="51">
        <v>1980</v>
      </c>
      <c r="G9" s="51">
        <v>1981</v>
      </c>
      <c r="H9" s="51">
        <v>1982</v>
      </c>
      <c r="I9" s="51">
        <v>1983</v>
      </c>
      <c r="J9" s="51">
        <v>1984</v>
      </c>
      <c r="K9" s="51">
        <v>1985</v>
      </c>
      <c r="L9" s="51">
        <v>1986</v>
      </c>
      <c r="M9" s="51">
        <v>1987</v>
      </c>
      <c r="N9" s="51">
        <v>1988</v>
      </c>
      <c r="O9" s="51">
        <v>1989</v>
      </c>
      <c r="P9" s="51">
        <v>1990</v>
      </c>
      <c r="Q9" s="51">
        <v>1991</v>
      </c>
      <c r="R9" s="51">
        <v>1992</v>
      </c>
      <c r="S9" s="51">
        <v>1993</v>
      </c>
      <c r="T9" s="51">
        <v>1994</v>
      </c>
      <c r="U9" s="51">
        <v>1995</v>
      </c>
      <c r="V9" s="51">
        <v>1996</v>
      </c>
      <c r="W9" s="51">
        <v>1997</v>
      </c>
      <c r="X9" s="51">
        <v>1998</v>
      </c>
      <c r="Y9" s="51">
        <v>1999</v>
      </c>
      <c r="Z9" s="51">
        <v>2000</v>
      </c>
      <c r="AA9" s="51">
        <v>2001</v>
      </c>
      <c r="AB9" s="51">
        <v>2002</v>
      </c>
      <c r="AC9" s="51">
        <v>2003</v>
      </c>
      <c r="AD9" s="51">
        <v>2004</v>
      </c>
      <c r="AE9" s="51">
        <v>2005</v>
      </c>
      <c r="AF9" s="51">
        <v>2006</v>
      </c>
      <c r="AG9" s="51">
        <v>2007</v>
      </c>
    </row>
    <row r="10" spans="1:33">
      <c r="B10" s="59" t="s">
        <v>4</v>
      </c>
      <c r="C10" s="49">
        <f>C2*Summary!L12</f>
        <v>0</v>
      </c>
      <c r="D10" s="49">
        <f>D2*Summary!M12</f>
        <v>0</v>
      </c>
      <c r="E10" s="49">
        <f>E2*Summary!N12</f>
        <v>0</v>
      </c>
      <c r="F10" s="49">
        <f>F2*Summary!O12</f>
        <v>0</v>
      </c>
      <c r="G10" s="49">
        <f>G2*Summary!P12</f>
        <v>0</v>
      </c>
      <c r="H10" s="49">
        <f>H2*Summary!Q12</f>
        <v>0</v>
      </c>
      <c r="I10" s="49">
        <f>I2*Summary!R12</f>
        <v>0</v>
      </c>
      <c r="J10" s="49">
        <f>J2*Summary!S12</f>
        <v>0</v>
      </c>
      <c r="K10" s="49">
        <f>K2*Summary!T12</f>
        <v>0</v>
      </c>
      <c r="L10" s="49">
        <f>L2*Summary!U12</f>
        <v>0</v>
      </c>
      <c r="M10" s="49">
        <f>M2*Summary!V12</f>
        <v>0</v>
      </c>
      <c r="N10" s="49">
        <f>N2*Summary!W12</f>
        <v>0</v>
      </c>
      <c r="O10" s="49">
        <f>O2*Summary!X12</f>
        <v>0</v>
      </c>
      <c r="P10" s="49">
        <f>P2*Summary!Y12</f>
        <v>0</v>
      </c>
      <c r="Q10" s="49">
        <f>Q2*Summary!Z12</f>
        <v>0</v>
      </c>
      <c r="R10" s="49">
        <f>R2*Summary!AA12</f>
        <v>0</v>
      </c>
      <c r="S10" s="49">
        <f>S2*Summary!AB12</f>
        <v>0</v>
      </c>
      <c r="T10" s="49">
        <f>T2*Summary!AC12</f>
        <v>0</v>
      </c>
      <c r="U10" s="49">
        <f>U2*Summary!AD12</f>
        <v>0</v>
      </c>
      <c r="V10" s="49">
        <f>V2*Summary!AE12</f>
        <v>0</v>
      </c>
      <c r="W10" s="49">
        <f>W2*Summary!AF12</f>
        <v>0</v>
      </c>
      <c r="X10" s="49">
        <f>X2*Summary!AG12</f>
        <v>0</v>
      </c>
      <c r="Y10" s="49">
        <f>Y2*Summary!AH12</f>
        <v>0</v>
      </c>
      <c r="Z10" s="49">
        <f>Z2*Summary!AI12</f>
        <v>0</v>
      </c>
      <c r="AA10" s="49">
        <f>AA2*Summary!AJ12</f>
        <v>0</v>
      </c>
      <c r="AB10" s="49">
        <f>AB2*Summary!AK12</f>
        <v>0</v>
      </c>
      <c r="AC10" s="49">
        <f>AC2*Summary!AL12</f>
        <v>0</v>
      </c>
      <c r="AD10" s="49">
        <f>AD2*Summary!AM12</f>
        <v>0</v>
      </c>
      <c r="AE10" s="49">
        <f>AE2*Summary!AN12</f>
        <v>0</v>
      </c>
      <c r="AF10" s="49">
        <f>AF2*Summary!AO12</f>
        <v>0</v>
      </c>
      <c r="AG10" s="49">
        <f>AG2*Summary!AP12</f>
        <v>0</v>
      </c>
    </row>
    <row r="11" spans="1:33">
      <c r="B11" s="59" t="s">
        <v>0</v>
      </c>
      <c r="C11" s="49">
        <f>C3*Summary!L13</f>
        <v>0</v>
      </c>
      <c r="D11" s="49">
        <f>D3*Summary!M13</f>
        <v>0</v>
      </c>
      <c r="E11" s="49">
        <f>E3*Summary!N13</f>
        <v>0</v>
      </c>
      <c r="F11" s="49">
        <f>F3*Summary!O13</f>
        <v>0</v>
      </c>
      <c r="G11" s="49">
        <f>G3*Summary!P13</f>
        <v>0</v>
      </c>
      <c r="H11" s="49">
        <f>H3*Summary!Q13</f>
        <v>0</v>
      </c>
      <c r="I11" s="49">
        <f>I3*Summary!R13</f>
        <v>0</v>
      </c>
      <c r="J11" s="49">
        <f>J3*Summary!S13</f>
        <v>0</v>
      </c>
      <c r="K11" s="49">
        <f>K3*Summary!T13</f>
        <v>0</v>
      </c>
      <c r="L11" s="49">
        <f>L3*Summary!U13</f>
        <v>0</v>
      </c>
      <c r="M11" s="49">
        <f>M3*Summary!V13</f>
        <v>0</v>
      </c>
      <c r="N11" s="49">
        <f>N3*Summary!W13</f>
        <v>0</v>
      </c>
      <c r="O11" s="49">
        <f>O3*Summary!X13</f>
        <v>0</v>
      </c>
      <c r="P11" s="49">
        <f>P3*Summary!Y13</f>
        <v>0</v>
      </c>
      <c r="Q11" s="49">
        <f>Q3*Summary!Z13</f>
        <v>0</v>
      </c>
      <c r="R11" s="49">
        <f>R3*Summary!AA13</f>
        <v>0</v>
      </c>
      <c r="S11" s="49">
        <f>S3*Summary!AB13</f>
        <v>0</v>
      </c>
      <c r="T11" s="49">
        <f>T3*Summary!AC13</f>
        <v>0</v>
      </c>
      <c r="U11" s="49">
        <f>U3*Summary!AD13</f>
        <v>0</v>
      </c>
      <c r="V11" s="49">
        <f>V3*Summary!AE13</f>
        <v>0</v>
      </c>
      <c r="W11" s="49">
        <f>W3*Summary!AF13</f>
        <v>0</v>
      </c>
      <c r="X11" s="49">
        <f>X3*Summary!AG13</f>
        <v>0</v>
      </c>
      <c r="Y11" s="49">
        <f>Y3*Summary!AH13</f>
        <v>0</v>
      </c>
      <c r="Z11" s="49">
        <f>Z3*Summary!AI13</f>
        <v>0</v>
      </c>
      <c r="AA11" s="49">
        <f>AA3*Summary!AJ13</f>
        <v>0</v>
      </c>
      <c r="AB11" s="49">
        <f>AB3*Summary!AK13</f>
        <v>0</v>
      </c>
      <c r="AC11" s="49">
        <f>AC3*Summary!AL13</f>
        <v>0</v>
      </c>
      <c r="AD11" s="49">
        <f>AD3*Summary!AM13</f>
        <v>0</v>
      </c>
      <c r="AE11" s="49">
        <f>AE3*Summary!AN13</f>
        <v>0</v>
      </c>
      <c r="AF11" s="49">
        <f>AF3*Summary!AO13</f>
        <v>0</v>
      </c>
      <c r="AG11" s="49">
        <f>AG3*Summary!AP13</f>
        <v>0</v>
      </c>
    </row>
    <row r="12" spans="1:33">
      <c r="B12" s="59" t="s">
        <v>1</v>
      </c>
      <c r="C12" s="49">
        <f>C4*Summary!L14</f>
        <v>0</v>
      </c>
      <c r="D12" s="49">
        <f>D4*Summary!M14</f>
        <v>0</v>
      </c>
      <c r="E12" s="49">
        <f>E4*Summary!N14</f>
        <v>0</v>
      </c>
      <c r="F12" s="49">
        <f>F4*Summary!O14</f>
        <v>0</v>
      </c>
      <c r="G12" s="49">
        <f>G4*Summary!P14</f>
        <v>0</v>
      </c>
      <c r="H12" s="49">
        <f>H4*Summary!Q14</f>
        <v>0</v>
      </c>
      <c r="I12" s="49">
        <f>I4*Summary!R14</f>
        <v>0</v>
      </c>
      <c r="J12" s="49">
        <f>J4*Summary!S14</f>
        <v>0</v>
      </c>
      <c r="K12" s="49">
        <f>K4*Summary!T14</f>
        <v>0</v>
      </c>
      <c r="L12" s="49">
        <f>L4*Summary!U14</f>
        <v>0</v>
      </c>
      <c r="M12" s="49">
        <f>M4*Summary!V14</f>
        <v>0</v>
      </c>
      <c r="N12" s="49">
        <f>N4*Summary!W14</f>
        <v>0</v>
      </c>
      <c r="O12" s="49">
        <f>O4*Summary!X14</f>
        <v>0</v>
      </c>
      <c r="P12" s="49">
        <f>P4*Summary!Y14</f>
        <v>0</v>
      </c>
      <c r="Q12" s="49">
        <f>Q4*Summary!Z14</f>
        <v>0</v>
      </c>
      <c r="R12" s="49">
        <f>R4*Summary!AA14</f>
        <v>0</v>
      </c>
      <c r="S12" s="49">
        <f>S4*Summary!AB14</f>
        <v>0</v>
      </c>
      <c r="T12" s="49">
        <f>T4*Summary!AC14</f>
        <v>0</v>
      </c>
      <c r="U12" s="49">
        <f>U4*Summary!AD14</f>
        <v>0</v>
      </c>
      <c r="V12" s="49">
        <f>V4*Summary!AE14</f>
        <v>0</v>
      </c>
      <c r="W12" s="49">
        <f>W4*Summary!AF14</f>
        <v>0</v>
      </c>
      <c r="X12" s="49">
        <f>X4*Summary!AG14</f>
        <v>0</v>
      </c>
      <c r="Y12" s="49">
        <f>Y4*Summary!AH14</f>
        <v>0</v>
      </c>
      <c r="Z12" s="49">
        <f>Z4*Summary!AI14</f>
        <v>0</v>
      </c>
      <c r="AA12" s="49">
        <f>AA4*Summary!AJ14</f>
        <v>0</v>
      </c>
      <c r="AB12" s="49">
        <f>AB4*Summary!AK14</f>
        <v>0</v>
      </c>
      <c r="AC12" s="49">
        <f>AC4*Summary!AL14</f>
        <v>0</v>
      </c>
      <c r="AD12" s="49">
        <f>AD4*Summary!AM14</f>
        <v>0</v>
      </c>
      <c r="AE12" s="49">
        <f>AE4*Summary!AN14</f>
        <v>0</v>
      </c>
      <c r="AF12" s="49">
        <f>AF4*Summary!AO14</f>
        <v>0</v>
      </c>
      <c r="AG12" s="49">
        <f>AG4*Summary!AP14</f>
        <v>0</v>
      </c>
    </row>
    <row r="13" spans="1:33">
      <c r="B13" s="59" t="s">
        <v>2</v>
      </c>
      <c r="C13" s="49">
        <f>C5*Summary!L15</f>
        <v>0</v>
      </c>
      <c r="D13" s="49">
        <f>D5*Summary!M15</f>
        <v>0</v>
      </c>
      <c r="E13" s="49">
        <f>E5*Summary!N15</f>
        <v>0</v>
      </c>
      <c r="F13" s="49">
        <f>F5*Summary!O15</f>
        <v>0</v>
      </c>
      <c r="G13" s="49">
        <f>G5*Summary!P15</f>
        <v>0</v>
      </c>
      <c r="H13" s="49">
        <f>H5*Summary!Q15</f>
        <v>0</v>
      </c>
      <c r="I13" s="49">
        <f>I5*Summary!R15</f>
        <v>0</v>
      </c>
      <c r="J13" s="49">
        <f>J5*Summary!S15</f>
        <v>0</v>
      </c>
      <c r="K13" s="49">
        <f>K5*Summary!T15</f>
        <v>0</v>
      </c>
      <c r="L13" s="49">
        <f>L5*Summary!U15</f>
        <v>0</v>
      </c>
      <c r="M13" s="49">
        <f>M5*Summary!V15</f>
        <v>0</v>
      </c>
      <c r="N13" s="49">
        <f>N5*Summary!W15</f>
        <v>0</v>
      </c>
      <c r="O13" s="49">
        <f>O5*Summary!X15</f>
        <v>0</v>
      </c>
      <c r="P13" s="49">
        <f>P5*Summary!Y15</f>
        <v>0</v>
      </c>
      <c r="Q13" s="49">
        <f>Q5*Summary!Z15</f>
        <v>0</v>
      </c>
      <c r="R13" s="49">
        <f>R5*Summary!AA15</f>
        <v>0</v>
      </c>
      <c r="S13" s="49">
        <f>S5*Summary!AB15</f>
        <v>0</v>
      </c>
      <c r="T13" s="49">
        <f>T5*Summary!AC15</f>
        <v>0</v>
      </c>
      <c r="U13" s="49">
        <f>U5*Summary!AD15</f>
        <v>0</v>
      </c>
      <c r="V13" s="49">
        <f>V5*Summary!AE15</f>
        <v>0</v>
      </c>
      <c r="W13" s="49">
        <f>W5*Summary!AF15</f>
        <v>0</v>
      </c>
      <c r="X13" s="49">
        <f>X5*Summary!AG15</f>
        <v>0</v>
      </c>
      <c r="Y13" s="49">
        <f>Y5*Summary!AH15</f>
        <v>0</v>
      </c>
      <c r="Z13" s="49">
        <f>Z5*Summary!AI15</f>
        <v>0</v>
      </c>
      <c r="AA13" s="49">
        <f>AA5*Summary!AJ15</f>
        <v>0</v>
      </c>
      <c r="AB13" s="49">
        <f>AB5*Summary!AK15</f>
        <v>0</v>
      </c>
      <c r="AC13" s="49">
        <f>AC5*Summary!AL15</f>
        <v>0</v>
      </c>
      <c r="AD13" s="49">
        <f>AD5*Summary!AM15</f>
        <v>0</v>
      </c>
      <c r="AE13" s="49">
        <f>AE5*Summary!AN15</f>
        <v>0</v>
      </c>
      <c r="AF13" s="49">
        <f>AF5*Summary!AO15</f>
        <v>0</v>
      </c>
      <c r="AG13" s="49">
        <f>AG5*Summary!AP15</f>
        <v>0</v>
      </c>
    </row>
    <row r="14" spans="1:33">
      <c r="B14" s="59" t="s">
        <v>3</v>
      </c>
      <c r="C14" s="49">
        <f>C6*Summary!L16</f>
        <v>0</v>
      </c>
      <c r="D14" s="49">
        <f>D6*Summary!M16</f>
        <v>0</v>
      </c>
      <c r="E14" s="49">
        <f>E6*Summary!N16</f>
        <v>0</v>
      </c>
      <c r="F14" s="49">
        <f>F6*Summary!O16</f>
        <v>0</v>
      </c>
      <c r="G14" s="49">
        <f>G6*Summary!P16</f>
        <v>0</v>
      </c>
      <c r="H14" s="49">
        <f>H6*Summary!Q16</f>
        <v>0</v>
      </c>
      <c r="I14" s="49">
        <f>I6*Summary!R16</f>
        <v>0</v>
      </c>
      <c r="J14" s="49">
        <f>J6*Summary!S16</f>
        <v>0</v>
      </c>
      <c r="K14" s="49">
        <f>K6*Summary!T16</f>
        <v>0</v>
      </c>
      <c r="L14" s="49">
        <f>L6*Summary!U16</f>
        <v>0</v>
      </c>
      <c r="M14" s="49">
        <f>M6*Summary!V16</f>
        <v>0</v>
      </c>
      <c r="N14" s="49">
        <f>N6*Summary!W16</f>
        <v>0</v>
      </c>
      <c r="O14" s="49">
        <f>O6*Summary!X16</f>
        <v>0</v>
      </c>
      <c r="P14" s="49">
        <f>P6*Summary!Y16</f>
        <v>0</v>
      </c>
      <c r="Q14" s="49">
        <f>Q6*Summary!Z16</f>
        <v>0</v>
      </c>
      <c r="R14" s="49">
        <f>R6*Summary!AA16</f>
        <v>0</v>
      </c>
      <c r="S14" s="49">
        <f>S6*Summary!AB16</f>
        <v>0</v>
      </c>
      <c r="T14" s="49">
        <f>T6*Summary!AC16</f>
        <v>0</v>
      </c>
      <c r="U14" s="49">
        <f>U6*Summary!AD16</f>
        <v>0</v>
      </c>
      <c r="V14" s="49">
        <f>V6*Summary!AE16</f>
        <v>0</v>
      </c>
      <c r="W14" s="49">
        <f>W6*Summary!AF16</f>
        <v>0</v>
      </c>
      <c r="X14" s="49">
        <f>X6*Summary!AG16</f>
        <v>0</v>
      </c>
      <c r="Y14" s="49">
        <f>Y6*Summary!AH16</f>
        <v>0</v>
      </c>
      <c r="Z14" s="49">
        <f>Z6*Summary!AI16</f>
        <v>0</v>
      </c>
      <c r="AA14" s="49">
        <f>AA6*Summary!AJ16</f>
        <v>0</v>
      </c>
      <c r="AB14" s="49">
        <f>AB6*Summary!AK16</f>
        <v>0</v>
      </c>
      <c r="AC14" s="49">
        <f>AC6*Summary!AL16</f>
        <v>0</v>
      </c>
      <c r="AD14" s="49">
        <f>AD6*Summary!AM16</f>
        <v>0</v>
      </c>
      <c r="AE14" s="49">
        <f>AE6*Summary!AN16</f>
        <v>0</v>
      </c>
      <c r="AF14" s="49">
        <f>AF6*Summary!AO16</f>
        <v>0</v>
      </c>
      <c r="AG14" s="49">
        <f>AG6*Summary!AP16</f>
        <v>0</v>
      </c>
    </row>
    <row r="15" spans="1:33" ht="15.9">
      <c r="A15" s="80" t="str">
        <f>CONCATENATE("Increase/Decrease of $",B1, " year to year")</f>
        <v>Increase/Decrease of $0 year to year</v>
      </c>
      <c r="B15" s="80"/>
      <c r="C15" s="62">
        <f>SUM(C10:C14)+$B$1</f>
        <v>0</v>
      </c>
      <c r="D15" s="62">
        <f>SUM(D10:D14)+C15</f>
        <v>0</v>
      </c>
      <c r="E15" s="62">
        <f t="shared" ref="E15:AG15" si="4">SUM(E10:E14)+D15</f>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2">
        <f t="shared" si="4"/>
        <v>0</v>
      </c>
      <c r="R15" s="62">
        <f t="shared" si="4"/>
        <v>0</v>
      </c>
      <c r="S15" s="62">
        <f t="shared" si="4"/>
        <v>0</v>
      </c>
      <c r="T15" s="62">
        <f t="shared" si="4"/>
        <v>0</v>
      </c>
      <c r="U15" s="62">
        <f t="shared" si="4"/>
        <v>0</v>
      </c>
      <c r="V15" s="62">
        <f t="shared" si="4"/>
        <v>0</v>
      </c>
      <c r="W15" s="62">
        <f t="shared" si="4"/>
        <v>0</v>
      </c>
      <c r="X15" s="62">
        <f t="shared" si="4"/>
        <v>0</v>
      </c>
      <c r="Y15" s="62">
        <f t="shared" si="4"/>
        <v>0</v>
      </c>
      <c r="Z15" s="62">
        <f t="shared" si="4"/>
        <v>0</v>
      </c>
      <c r="AA15" s="62">
        <f t="shared" si="4"/>
        <v>0</v>
      </c>
      <c r="AB15" s="62">
        <f t="shared" si="4"/>
        <v>0</v>
      </c>
      <c r="AC15" s="62">
        <f t="shared" si="4"/>
        <v>0</v>
      </c>
      <c r="AD15" s="62">
        <f t="shared" si="4"/>
        <v>0</v>
      </c>
      <c r="AE15" s="62">
        <f t="shared" si="4"/>
        <v>0</v>
      </c>
      <c r="AF15" s="62">
        <f t="shared" si="4"/>
        <v>0</v>
      </c>
      <c r="AG15" s="62">
        <f t="shared" si="4"/>
        <v>0</v>
      </c>
    </row>
    <row r="16" spans="1:33">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row>
    <row r="17" spans="4:4">
      <c r="D17" s="49"/>
    </row>
  </sheetData>
  <mergeCells count="1">
    <mergeCell ref="A15: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B9DF0-73CC-4070-B261-E15934B30F96}">
  <dimension ref="A1:AG17"/>
  <sheetViews>
    <sheetView workbookViewId="0">
      <selection activeCell="A15" sqref="A15:B15"/>
    </sheetView>
  </sheetViews>
  <sheetFormatPr defaultRowHeight="14.6"/>
  <cols>
    <col min="1" max="1" width="23.69140625" bestFit="1" customWidth="1"/>
    <col min="2" max="2" width="28.3046875" bestFit="1" customWidth="1"/>
    <col min="3" max="19" width="15.69140625" bestFit="1" customWidth="1"/>
    <col min="20" max="33" width="16.84375" bestFit="1" customWidth="1"/>
    <col min="34" max="34" width="5" bestFit="1" customWidth="1"/>
  </cols>
  <sheetData>
    <row r="1" spans="1:33">
      <c r="A1" t="s">
        <v>23</v>
      </c>
      <c r="B1" s="60">
        <f>Summary!B3</f>
        <v>0</v>
      </c>
    </row>
    <row r="2" spans="1:33">
      <c r="A2" t="s">
        <v>18</v>
      </c>
      <c r="B2" s="23">
        <f>Summary!B4</f>
        <v>0</v>
      </c>
      <c r="C2" s="49">
        <f>SUM(B2*$B$1)</f>
        <v>0</v>
      </c>
      <c r="D2" s="49">
        <f>C$15*$B2</f>
        <v>0</v>
      </c>
      <c r="E2" s="49">
        <f>D$15*$B2</f>
        <v>0</v>
      </c>
      <c r="F2" s="49">
        <f t="shared" ref="F2:AG6" si="0">E$15*$B2</f>
        <v>0</v>
      </c>
      <c r="G2" s="49">
        <f t="shared" si="0"/>
        <v>0</v>
      </c>
      <c r="H2" s="49">
        <f t="shared" si="0"/>
        <v>0</v>
      </c>
      <c r="I2" s="49">
        <f t="shared" si="0"/>
        <v>0</v>
      </c>
      <c r="J2" s="49">
        <f t="shared" si="0"/>
        <v>0</v>
      </c>
      <c r="K2" s="49">
        <f t="shared" si="0"/>
        <v>0</v>
      </c>
      <c r="L2" s="49">
        <f t="shared" si="0"/>
        <v>0</v>
      </c>
      <c r="M2" s="49">
        <f t="shared" si="0"/>
        <v>0</v>
      </c>
      <c r="N2" s="49">
        <f t="shared" si="0"/>
        <v>0</v>
      </c>
      <c r="O2" s="49">
        <f t="shared" si="0"/>
        <v>0</v>
      </c>
      <c r="P2" s="49">
        <f t="shared" si="0"/>
        <v>0</v>
      </c>
      <c r="Q2" s="49">
        <f t="shared" si="0"/>
        <v>0</v>
      </c>
      <c r="R2" s="49">
        <f t="shared" si="0"/>
        <v>0</v>
      </c>
      <c r="S2" s="49">
        <f t="shared" si="0"/>
        <v>0</v>
      </c>
      <c r="T2" s="49">
        <f t="shared" si="0"/>
        <v>0</v>
      </c>
      <c r="U2" s="49">
        <f t="shared" si="0"/>
        <v>0</v>
      </c>
      <c r="V2" s="49">
        <f t="shared" si="0"/>
        <v>0</v>
      </c>
      <c r="W2" s="49">
        <f t="shared" si="0"/>
        <v>0</v>
      </c>
      <c r="X2" s="49">
        <f t="shared" si="0"/>
        <v>0</v>
      </c>
      <c r="Y2" s="49">
        <f t="shared" si="0"/>
        <v>0</v>
      </c>
      <c r="Z2" s="49">
        <f t="shared" si="0"/>
        <v>0</v>
      </c>
      <c r="AA2" s="49">
        <f t="shared" si="0"/>
        <v>0</v>
      </c>
      <c r="AB2" s="49">
        <f t="shared" si="0"/>
        <v>0</v>
      </c>
      <c r="AC2" s="49">
        <f t="shared" si="0"/>
        <v>0</v>
      </c>
      <c r="AD2" s="49">
        <f t="shared" si="0"/>
        <v>0</v>
      </c>
      <c r="AE2" s="49">
        <f t="shared" si="0"/>
        <v>0</v>
      </c>
      <c r="AF2" s="49">
        <f t="shared" si="0"/>
        <v>0</v>
      </c>
      <c r="AG2" s="49">
        <f t="shared" si="0"/>
        <v>0</v>
      </c>
    </row>
    <row r="3" spans="1:33">
      <c r="A3" t="s">
        <v>19</v>
      </c>
      <c r="B3" s="23">
        <f>Summary!B5</f>
        <v>0</v>
      </c>
      <c r="C3" s="49">
        <f t="shared" ref="C3:C6" si="1">SUM(B3*$B$1)</f>
        <v>0</v>
      </c>
      <c r="D3" s="49">
        <f t="shared" ref="D3:E6" si="2">C$15*$B3</f>
        <v>0</v>
      </c>
      <c r="E3" s="49">
        <f t="shared" si="2"/>
        <v>0</v>
      </c>
      <c r="F3" s="49">
        <f t="shared" si="0"/>
        <v>0</v>
      </c>
      <c r="G3" s="49">
        <f t="shared" si="0"/>
        <v>0</v>
      </c>
      <c r="H3" s="49">
        <f t="shared" si="0"/>
        <v>0</v>
      </c>
      <c r="I3" s="49">
        <f t="shared" si="0"/>
        <v>0</v>
      </c>
      <c r="J3" s="49">
        <f t="shared" si="0"/>
        <v>0</v>
      </c>
      <c r="K3" s="49">
        <f t="shared" si="0"/>
        <v>0</v>
      </c>
      <c r="L3" s="49">
        <f t="shared" si="0"/>
        <v>0</v>
      </c>
      <c r="M3" s="49">
        <f t="shared" si="0"/>
        <v>0</v>
      </c>
      <c r="N3" s="49">
        <f t="shared" si="0"/>
        <v>0</v>
      </c>
      <c r="O3" s="49">
        <f t="shared" si="0"/>
        <v>0</v>
      </c>
      <c r="P3" s="49">
        <f t="shared" si="0"/>
        <v>0</v>
      </c>
      <c r="Q3" s="49">
        <f t="shared" si="0"/>
        <v>0</v>
      </c>
      <c r="R3" s="49">
        <f t="shared" si="0"/>
        <v>0</v>
      </c>
      <c r="S3" s="49">
        <f t="shared" si="0"/>
        <v>0</v>
      </c>
      <c r="T3" s="49">
        <f t="shared" si="0"/>
        <v>0</v>
      </c>
      <c r="U3" s="49">
        <f t="shared" si="0"/>
        <v>0</v>
      </c>
      <c r="V3" s="49">
        <f t="shared" si="0"/>
        <v>0</v>
      </c>
      <c r="W3" s="49">
        <f t="shared" si="0"/>
        <v>0</v>
      </c>
      <c r="X3" s="49">
        <f t="shared" si="0"/>
        <v>0</v>
      </c>
      <c r="Y3" s="49">
        <f t="shared" si="0"/>
        <v>0</v>
      </c>
      <c r="Z3" s="49">
        <f t="shared" si="0"/>
        <v>0</v>
      </c>
      <c r="AA3" s="49">
        <f t="shared" si="0"/>
        <v>0</v>
      </c>
      <c r="AB3" s="49">
        <f t="shared" si="0"/>
        <v>0</v>
      </c>
      <c r="AC3" s="49">
        <f t="shared" si="0"/>
        <v>0</v>
      </c>
      <c r="AD3" s="49">
        <f t="shared" si="0"/>
        <v>0</v>
      </c>
      <c r="AE3" s="49">
        <f t="shared" si="0"/>
        <v>0</v>
      </c>
      <c r="AF3" s="49">
        <f t="shared" si="0"/>
        <v>0</v>
      </c>
      <c r="AG3" s="49">
        <f t="shared" si="0"/>
        <v>0</v>
      </c>
    </row>
    <row r="4" spans="1:33">
      <c r="A4" t="s">
        <v>20</v>
      </c>
      <c r="B4" s="23">
        <f>Summary!B6</f>
        <v>0</v>
      </c>
      <c r="C4" s="49">
        <f t="shared" si="1"/>
        <v>0</v>
      </c>
      <c r="D4" s="49">
        <f t="shared" si="2"/>
        <v>0</v>
      </c>
      <c r="E4" s="49">
        <f t="shared" si="2"/>
        <v>0</v>
      </c>
      <c r="F4" s="49">
        <f t="shared" si="0"/>
        <v>0</v>
      </c>
      <c r="G4" s="49">
        <f t="shared" si="0"/>
        <v>0</v>
      </c>
      <c r="H4" s="49">
        <f t="shared" si="0"/>
        <v>0</v>
      </c>
      <c r="I4" s="49">
        <f t="shared" si="0"/>
        <v>0</v>
      </c>
      <c r="J4" s="49">
        <f t="shared" si="0"/>
        <v>0</v>
      </c>
      <c r="K4" s="49">
        <f t="shared" si="0"/>
        <v>0</v>
      </c>
      <c r="L4" s="49">
        <f t="shared" si="0"/>
        <v>0</v>
      </c>
      <c r="M4" s="49">
        <f t="shared" si="0"/>
        <v>0</v>
      </c>
      <c r="N4" s="49">
        <f t="shared" si="0"/>
        <v>0</v>
      </c>
      <c r="O4" s="49">
        <f t="shared" si="0"/>
        <v>0</v>
      </c>
      <c r="P4" s="49">
        <f t="shared" si="0"/>
        <v>0</v>
      </c>
      <c r="Q4" s="49">
        <f t="shared" si="0"/>
        <v>0</v>
      </c>
      <c r="R4" s="49">
        <f t="shared" si="0"/>
        <v>0</v>
      </c>
      <c r="S4" s="49">
        <f t="shared" si="0"/>
        <v>0</v>
      </c>
      <c r="T4" s="49">
        <f t="shared" si="0"/>
        <v>0</v>
      </c>
      <c r="U4" s="49">
        <f t="shared" si="0"/>
        <v>0</v>
      </c>
      <c r="V4" s="49">
        <f t="shared" si="0"/>
        <v>0</v>
      </c>
      <c r="W4" s="49">
        <f t="shared" si="0"/>
        <v>0</v>
      </c>
      <c r="X4" s="49">
        <f t="shared" si="0"/>
        <v>0</v>
      </c>
      <c r="Y4" s="49">
        <f t="shared" si="0"/>
        <v>0</v>
      </c>
      <c r="Z4" s="49">
        <f t="shared" si="0"/>
        <v>0</v>
      </c>
      <c r="AA4" s="49">
        <f t="shared" si="0"/>
        <v>0</v>
      </c>
      <c r="AB4" s="49">
        <f t="shared" si="0"/>
        <v>0</v>
      </c>
      <c r="AC4" s="49">
        <f t="shared" si="0"/>
        <v>0</v>
      </c>
      <c r="AD4" s="49">
        <f t="shared" si="0"/>
        <v>0</v>
      </c>
      <c r="AE4" s="49">
        <f t="shared" si="0"/>
        <v>0</v>
      </c>
      <c r="AF4" s="49">
        <f t="shared" si="0"/>
        <v>0</v>
      </c>
      <c r="AG4" s="49">
        <f t="shared" si="0"/>
        <v>0</v>
      </c>
    </row>
    <row r="5" spans="1:33">
      <c r="A5" t="s">
        <v>21</v>
      </c>
      <c r="B5" s="23">
        <f>Summary!B7</f>
        <v>0</v>
      </c>
      <c r="C5" s="49">
        <f t="shared" si="1"/>
        <v>0</v>
      </c>
      <c r="D5" s="49">
        <f t="shared" si="2"/>
        <v>0</v>
      </c>
      <c r="E5" s="49">
        <f t="shared" si="2"/>
        <v>0</v>
      </c>
      <c r="F5" s="49">
        <f t="shared" si="0"/>
        <v>0</v>
      </c>
      <c r="G5" s="49">
        <f t="shared" si="0"/>
        <v>0</v>
      </c>
      <c r="H5" s="49">
        <f t="shared" si="0"/>
        <v>0</v>
      </c>
      <c r="I5" s="49">
        <f t="shared" si="0"/>
        <v>0</v>
      </c>
      <c r="J5" s="49">
        <f t="shared" si="0"/>
        <v>0</v>
      </c>
      <c r="K5" s="49">
        <f t="shared" si="0"/>
        <v>0</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0</v>
      </c>
      <c r="Y5" s="49">
        <f t="shared" si="0"/>
        <v>0</v>
      </c>
      <c r="Z5" s="49">
        <f t="shared" si="0"/>
        <v>0</v>
      </c>
      <c r="AA5" s="49">
        <f t="shared" si="0"/>
        <v>0</v>
      </c>
      <c r="AB5" s="49">
        <f t="shared" si="0"/>
        <v>0</v>
      </c>
      <c r="AC5" s="49">
        <f t="shared" si="0"/>
        <v>0</v>
      </c>
      <c r="AD5" s="49">
        <f t="shared" si="0"/>
        <v>0</v>
      </c>
      <c r="AE5" s="49">
        <f t="shared" si="0"/>
        <v>0</v>
      </c>
      <c r="AF5" s="49">
        <f t="shared" si="0"/>
        <v>0</v>
      </c>
      <c r="AG5" s="49">
        <f t="shared" si="0"/>
        <v>0</v>
      </c>
    </row>
    <row r="6" spans="1:33" ht="15" thickBot="1">
      <c r="A6" t="s">
        <v>22</v>
      </c>
      <c r="B6" s="50">
        <f>Summary!B8</f>
        <v>0</v>
      </c>
      <c r="C6" s="52">
        <f t="shared" si="1"/>
        <v>0</v>
      </c>
      <c r="D6" s="52">
        <f t="shared" si="2"/>
        <v>0</v>
      </c>
      <c r="E6" s="52">
        <f t="shared" si="2"/>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c r="P6" s="52">
        <f t="shared" si="0"/>
        <v>0</v>
      </c>
      <c r="Q6" s="52">
        <f t="shared" si="0"/>
        <v>0</v>
      </c>
      <c r="R6" s="52">
        <f t="shared" si="0"/>
        <v>0</v>
      </c>
      <c r="S6" s="52">
        <f t="shared" si="0"/>
        <v>0</v>
      </c>
      <c r="T6" s="52">
        <f t="shared" si="0"/>
        <v>0</v>
      </c>
      <c r="U6" s="52">
        <f t="shared" si="0"/>
        <v>0</v>
      </c>
      <c r="V6" s="52">
        <f t="shared" si="0"/>
        <v>0</v>
      </c>
      <c r="W6" s="52">
        <f t="shared" si="0"/>
        <v>0</v>
      </c>
      <c r="X6" s="52">
        <f t="shared" si="0"/>
        <v>0</v>
      </c>
      <c r="Y6" s="52">
        <f t="shared" si="0"/>
        <v>0</v>
      </c>
      <c r="Z6" s="52">
        <f t="shared" si="0"/>
        <v>0</v>
      </c>
      <c r="AA6" s="52">
        <f t="shared" si="0"/>
        <v>0</v>
      </c>
      <c r="AB6" s="52">
        <f t="shared" si="0"/>
        <v>0</v>
      </c>
      <c r="AC6" s="52">
        <f t="shared" si="0"/>
        <v>0</v>
      </c>
      <c r="AD6" s="52">
        <f t="shared" si="0"/>
        <v>0</v>
      </c>
      <c r="AE6" s="52">
        <f t="shared" si="0"/>
        <v>0</v>
      </c>
      <c r="AF6" s="52">
        <f t="shared" si="0"/>
        <v>0</v>
      </c>
      <c r="AG6" s="52">
        <f t="shared" si="0"/>
        <v>0</v>
      </c>
    </row>
    <row r="7" spans="1:33" ht="15" thickTop="1">
      <c r="A7" t="s">
        <v>24</v>
      </c>
      <c r="B7" s="23">
        <f>SUM(B2:B6)</f>
        <v>0</v>
      </c>
      <c r="C7" s="49">
        <f>SUM(C2:C6)</f>
        <v>0</v>
      </c>
      <c r="D7" s="49">
        <f>SUM(D2:D6)</f>
        <v>0</v>
      </c>
      <c r="E7" s="49">
        <f>SUM(E2:E6)</f>
        <v>0</v>
      </c>
      <c r="F7" s="49">
        <f t="shared" ref="F7:AG7" si="3">SUM(F2:F6)</f>
        <v>0</v>
      </c>
      <c r="G7" s="49">
        <f t="shared" si="3"/>
        <v>0</v>
      </c>
      <c r="H7" s="49">
        <f t="shared" si="3"/>
        <v>0</v>
      </c>
      <c r="I7" s="49">
        <f t="shared" si="3"/>
        <v>0</v>
      </c>
      <c r="J7" s="49">
        <f t="shared" si="3"/>
        <v>0</v>
      </c>
      <c r="K7" s="49">
        <f t="shared" si="3"/>
        <v>0</v>
      </c>
      <c r="L7" s="49">
        <f t="shared" si="3"/>
        <v>0</v>
      </c>
      <c r="M7" s="49">
        <f t="shared" si="3"/>
        <v>0</v>
      </c>
      <c r="N7" s="49">
        <f t="shared" si="3"/>
        <v>0</v>
      </c>
      <c r="O7" s="49">
        <f t="shared" si="3"/>
        <v>0</v>
      </c>
      <c r="P7" s="49">
        <f t="shared" si="3"/>
        <v>0</v>
      </c>
      <c r="Q7" s="49">
        <f t="shared" si="3"/>
        <v>0</v>
      </c>
      <c r="R7" s="49">
        <f t="shared" si="3"/>
        <v>0</v>
      </c>
      <c r="S7" s="49">
        <f t="shared" si="3"/>
        <v>0</v>
      </c>
      <c r="T7" s="49">
        <f t="shared" si="3"/>
        <v>0</v>
      </c>
      <c r="U7" s="49">
        <f t="shared" si="3"/>
        <v>0</v>
      </c>
      <c r="V7" s="49">
        <f t="shared" si="3"/>
        <v>0</v>
      </c>
      <c r="W7" s="49">
        <f t="shared" si="3"/>
        <v>0</v>
      </c>
      <c r="X7" s="49">
        <f t="shared" si="3"/>
        <v>0</v>
      </c>
      <c r="Y7" s="49">
        <f t="shared" si="3"/>
        <v>0</v>
      </c>
      <c r="Z7" s="49">
        <f t="shared" si="3"/>
        <v>0</v>
      </c>
      <c r="AA7" s="49">
        <f t="shared" si="3"/>
        <v>0</v>
      </c>
      <c r="AB7" s="49">
        <f t="shared" si="3"/>
        <v>0</v>
      </c>
      <c r="AC7" s="49">
        <f t="shared" si="3"/>
        <v>0</v>
      </c>
      <c r="AD7" s="49">
        <f t="shared" si="3"/>
        <v>0</v>
      </c>
      <c r="AE7" s="49">
        <f t="shared" si="3"/>
        <v>0</v>
      </c>
      <c r="AF7" s="49">
        <f t="shared" si="3"/>
        <v>0</v>
      </c>
      <c r="AG7" s="49">
        <f t="shared" si="3"/>
        <v>0</v>
      </c>
    </row>
    <row r="8" spans="1:33">
      <c r="B8" s="23"/>
    </row>
    <row r="9" spans="1:33">
      <c r="B9" t="s">
        <v>6</v>
      </c>
      <c r="C9" s="51">
        <v>1974</v>
      </c>
      <c r="D9" s="51">
        <v>1975</v>
      </c>
      <c r="E9" s="51">
        <v>1976</v>
      </c>
      <c r="F9" s="51">
        <v>1977</v>
      </c>
      <c r="G9" s="51">
        <v>1978</v>
      </c>
      <c r="H9" s="51">
        <v>1979</v>
      </c>
      <c r="I9" s="51">
        <v>1980</v>
      </c>
      <c r="J9" s="51">
        <v>1981</v>
      </c>
      <c r="K9" s="51">
        <v>1982</v>
      </c>
      <c r="L9" s="51">
        <v>1983</v>
      </c>
      <c r="M9" s="51">
        <v>1984</v>
      </c>
      <c r="N9" s="51">
        <v>1985</v>
      </c>
      <c r="O9" s="51">
        <v>1986</v>
      </c>
      <c r="P9" s="51">
        <v>1987</v>
      </c>
      <c r="Q9" s="51">
        <v>1988</v>
      </c>
      <c r="R9" s="51">
        <v>1989</v>
      </c>
      <c r="S9" s="51">
        <v>1990</v>
      </c>
      <c r="T9" s="51">
        <v>1991</v>
      </c>
      <c r="U9" s="51">
        <v>1992</v>
      </c>
      <c r="V9" s="51">
        <v>1993</v>
      </c>
      <c r="W9" s="51">
        <v>1994</v>
      </c>
      <c r="X9" s="51">
        <v>1995</v>
      </c>
      <c r="Y9" s="51">
        <v>1996</v>
      </c>
      <c r="Z9" s="51">
        <v>1997</v>
      </c>
      <c r="AA9" s="51">
        <v>1998</v>
      </c>
      <c r="AB9" s="51">
        <v>1999</v>
      </c>
      <c r="AC9" s="51">
        <v>2000</v>
      </c>
      <c r="AD9" s="51">
        <v>2001</v>
      </c>
      <c r="AE9" s="51">
        <v>2002</v>
      </c>
      <c r="AF9" s="51">
        <v>2003</v>
      </c>
      <c r="AG9" s="51">
        <v>2004</v>
      </c>
    </row>
    <row r="10" spans="1:33">
      <c r="B10" s="59" t="s">
        <v>4</v>
      </c>
      <c r="C10" s="49">
        <f>C2*Summary!O12</f>
        <v>0</v>
      </c>
      <c r="D10" s="49">
        <f>D2*Summary!P12</f>
        <v>0</v>
      </c>
      <c r="E10" s="49">
        <f>E2*Summary!Q12</f>
        <v>0</v>
      </c>
      <c r="F10" s="49">
        <f>F2*Summary!R12</f>
        <v>0</v>
      </c>
      <c r="G10" s="49">
        <f>G2*Summary!S12</f>
        <v>0</v>
      </c>
      <c r="H10" s="49">
        <f>H2*Summary!T12</f>
        <v>0</v>
      </c>
      <c r="I10" s="49">
        <f>I2*Summary!U12</f>
        <v>0</v>
      </c>
      <c r="J10" s="49">
        <f>J2*Summary!V12</f>
        <v>0</v>
      </c>
      <c r="K10" s="49">
        <f>K2*Summary!W12</f>
        <v>0</v>
      </c>
      <c r="L10" s="49">
        <f>L2*Summary!X12</f>
        <v>0</v>
      </c>
      <c r="M10" s="49">
        <f>M2*Summary!Y12</f>
        <v>0</v>
      </c>
      <c r="N10" s="49">
        <f>N2*Summary!Z12</f>
        <v>0</v>
      </c>
      <c r="O10" s="49">
        <f>O2*Summary!AA12</f>
        <v>0</v>
      </c>
      <c r="P10" s="49">
        <f>P2*Summary!AB12</f>
        <v>0</v>
      </c>
      <c r="Q10" s="49">
        <f>Q2*Summary!AC12</f>
        <v>0</v>
      </c>
      <c r="R10" s="49">
        <f>R2*Summary!AD12</f>
        <v>0</v>
      </c>
      <c r="S10" s="49">
        <f>S2*Summary!AE12</f>
        <v>0</v>
      </c>
      <c r="T10" s="49">
        <f>T2*Summary!AF12</f>
        <v>0</v>
      </c>
      <c r="U10" s="49">
        <f>U2*Summary!AG12</f>
        <v>0</v>
      </c>
      <c r="V10" s="49">
        <f>V2*Summary!AH12</f>
        <v>0</v>
      </c>
      <c r="W10" s="49">
        <f>W2*Summary!AI12</f>
        <v>0</v>
      </c>
      <c r="X10" s="49">
        <f>X2*Summary!AJ12</f>
        <v>0</v>
      </c>
      <c r="Y10" s="49">
        <f>Y2*Summary!AK12</f>
        <v>0</v>
      </c>
      <c r="Z10" s="49">
        <f>Z2*Summary!AL12</f>
        <v>0</v>
      </c>
      <c r="AA10" s="49">
        <f>AA2*Summary!AM12</f>
        <v>0</v>
      </c>
      <c r="AB10" s="49">
        <f>AB2*Summary!AN12</f>
        <v>0</v>
      </c>
      <c r="AC10" s="49">
        <f>AC2*Summary!AO12</f>
        <v>0</v>
      </c>
      <c r="AD10" s="49">
        <f>AD2*Summary!AP12</f>
        <v>0</v>
      </c>
      <c r="AE10" s="49">
        <f>AE2*Summary!AQ12</f>
        <v>0</v>
      </c>
      <c r="AF10" s="49">
        <f>AF2*Summary!AR12</f>
        <v>0</v>
      </c>
      <c r="AG10" s="49">
        <f>AG2*Summary!AS12</f>
        <v>0</v>
      </c>
    </row>
    <row r="11" spans="1:33">
      <c r="B11" s="59" t="s">
        <v>0</v>
      </c>
      <c r="C11" s="49">
        <f>C3*Summary!O13</f>
        <v>0</v>
      </c>
      <c r="D11" s="49">
        <f>D3*Summary!P13</f>
        <v>0</v>
      </c>
      <c r="E11" s="49">
        <f>E3*Summary!Q13</f>
        <v>0</v>
      </c>
      <c r="F11" s="49">
        <f>F3*Summary!R13</f>
        <v>0</v>
      </c>
      <c r="G11" s="49">
        <f>G3*Summary!S13</f>
        <v>0</v>
      </c>
      <c r="H11" s="49">
        <f>H3*Summary!T13</f>
        <v>0</v>
      </c>
      <c r="I11" s="49">
        <f>I3*Summary!U13</f>
        <v>0</v>
      </c>
      <c r="J11" s="49">
        <f>J3*Summary!V13</f>
        <v>0</v>
      </c>
      <c r="K11" s="49">
        <f>K3*Summary!W13</f>
        <v>0</v>
      </c>
      <c r="L11" s="49">
        <f>L3*Summary!X13</f>
        <v>0</v>
      </c>
      <c r="M11" s="49">
        <f>M3*Summary!Y13</f>
        <v>0</v>
      </c>
      <c r="N11" s="49">
        <f>N3*Summary!Z13</f>
        <v>0</v>
      </c>
      <c r="O11" s="49">
        <f>O3*Summary!AA13</f>
        <v>0</v>
      </c>
      <c r="P11" s="49">
        <f>P3*Summary!AB13</f>
        <v>0</v>
      </c>
      <c r="Q11" s="49">
        <f>Q3*Summary!AC13</f>
        <v>0</v>
      </c>
      <c r="R11" s="49">
        <f>R3*Summary!AD13</f>
        <v>0</v>
      </c>
      <c r="S11" s="49">
        <f>S3*Summary!AE13</f>
        <v>0</v>
      </c>
      <c r="T11" s="49">
        <f>T3*Summary!AF13</f>
        <v>0</v>
      </c>
      <c r="U11" s="49">
        <f>U3*Summary!AG13</f>
        <v>0</v>
      </c>
      <c r="V11" s="49">
        <f>V3*Summary!AH13</f>
        <v>0</v>
      </c>
      <c r="W11" s="49">
        <f>W3*Summary!AI13</f>
        <v>0</v>
      </c>
      <c r="X11" s="49">
        <f>X3*Summary!AJ13</f>
        <v>0</v>
      </c>
      <c r="Y11" s="49">
        <f>Y3*Summary!AK13</f>
        <v>0</v>
      </c>
      <c r="Z11" s="49">
        <f>Z3*Summary!AL13</f>
        <v>0</v>
      </c>
      <c r="AA11" s="49">
        <f>AA3*Summary!AM13</f>
        <v>0</v>
      </c>
      <c r="AB11" s="49">
        <f>AB3*Summary!AN13</f>
        <v>0</v>
      </c>
      <c r="AC11" s="49">
        <f>AC3*Summary!AO13</f>
        <v>0</v>
      </c>
      <c r="AD11" s="49">
        <f>AD3*Summary!AP13</f>
        <v>0</v>
      </c>
      <c r="AE11" s="49">
        <f>AE3*Summary!AQ13</f>
        <v>0</v>
      </c>
      <c r="AF11" s="49">
        <f>AF3*Summary!AR13</f>
        <v>0</v>
      </c>
      <c r="AG11" s="49">
        <f>AG3*Summary!AS13</f>
        <v>0</v>
      </c>
    </row>
    <row r="12" spans="1:33">
      <c r="B12" s="59" t="s">
        <v>1</v>
      </c>
      <c r="C12" s="49">
        <f>C4*Summary!O14</f>
        <v>0</v>
      </c>
      <c r="D12" s="49">
        <f>D4*Summary!P14</f>
        <v>0</v>
      </c>
      <c r="E12" s="49">
        <f>E4*Summary!Q14</f>
        <v>0</v>
      </c>
      <c r="F12" s="49">
        <f>F4*Summary!R14</f>
        <v>0</v>
      </c>
      <c r="G12" s="49">
        <f>G4*Summary!S14</f>
        <v>0</v>
      </c>
      <c r="H12" s="49">
        <f>H4*Summary!T14</f>
        <v>0</v>
      </c>
      <c r="I12" s="49">
        <f>I4*Summary!U14</f>
        <v>0</v>
      </c>
      <c r="J12" s="49">
        <f>J4*Summary!V14</f>
        <v>0</v>
      </c>
      <c r="K12" s="49">
        <f>K4*Summary!W14</f>
        <v>0</v>
      </c>
      <c r="L12" s="49">
        <f>L4*Summary!X14</f>
        <v>0</v>
      </c>
      <c r="M12" s="49">
        <f>M4*Summary!Y14</f>
        <v>0</v>
      </c>
      <c r="N12" s="49">
        <f>N4*Summary!Z14</f>
        <v>0</v>
      </c>
      <c r="O12" s="49">
        <f>O4*Summary!AA14</f>
        <v>0</v>
      </c>
      <c r="P12" s="49">
        <f>P4*Summary!AB14</f>
        <v>0</v>
      </c>
      <c r="Q12" s="49">
        <f>Q4*Summary!AC14</f>
        <v>0</v>
      </c>
      <c r="R12" s="49">
        <f>R4*Summary!AD14</f>
        <v>0</v>
      </c>
      <c r="S12" s="49">
        <f>S4*Summary!AE14</f>
        <v>0</v>
      </c>
      <c r="T12" s="49">
        <f>T4*Summary!AF14</f>
        <v>0</v>
      </c>
      <c r="U12" s="49">
        <f>U4*Summary!AG14</f>
        <v>0</v>
      </c>
      <c r="V12" s="49">
        <f>V4*Summary!AH14</f>
        <v>0</v>
      </c>
      <c r="W12" s="49">
        <f>W4*Summary!AI14</f>
        <v>0</v>
      </c>
      <c r="X12" s="49">
        <f>X4*Summary!AJ14</f>
        <v>0</v>
      </c>
      <c r="Y12" s="49">
        <f>Y4*Summary!AK14</f>
        <v>0</v>
      </c>
      <c r="Z12" s="49">
        <f>Z4*Summary!AL14</f>
        <v>0</v>
      </c>
      <c r="AA12" s="49">
        <f>AA4*Summary!AM14</f>
        <v>0</v>
      </c>
      <c r="AB12" s="49">
        <f>AB4*Summary!AN14</f>
        <v>0</v>
      </c>
      <c r="AC12" s="49">
        <f>AC4*Summary!AO14</f>
        <v>0</v>
      </c>
      <c r="AD12" s="49">
        <f>AD4*Summary!AP14</f>
        <v>0</v>
      </c>
      <c r="AE12" s="49">
        <f>AE4*Summary!AQ14</f>
        <v>0</v>
      </c>
      <c r="AF12" s="49">
        <f>AF4*Summary!AR14</f>
        <v>0</v>
      </c>
      <c r="AG12" s="49">
        <f>AG4*Summary!AS14</f>
        <v>0</v>
      </c>
    </row>
    <row r="13" spans="1:33">
      <c r="B13" s="59" t="s">
        <v>2</v>
      </c>
      <c r="C13" s="49">
        <f>C5*Summary!O15</f>
        <v>0</v>
      </c>
      <c r="D13" s="49">
        <f>D5*Summary!P15</f>
        <v>0</v>
      </c>
      <c r="E13" s="49">
        <f>E5*Summary!Q15</f>
        <v>0</v>
      </c>
      <c r="F13" s="49">
        <f>F5*Summary!R15</f>
        <v>0</v>
      </c>
      <c r="G13" s="49">
        <f>G5*Summary!S15</f>
        <v>0</v>
      </c>
      <c r="H13" s="49">
        <f>H5*Summary!T15</f>
        <v>0</v>
      </c>
      <c r="I13" s="49">
        <f>I5*Summary!U15</f>
        <v>0</v>
      </c>
      <c r="J13" s="49">
        <f>J5*Summary!V15</f>
        <v>0</v>
      </c>
      <c r="K13" s="49">
        <f>K5*Summary!W15</f>
        <v>0</v>
      </c>
      <c r="L13" s="49">
        <f>L5*Summary!X15</f>
        <v>0</v>
      </c>
      <c r="M13" s="49">
        <f>M5*Summary!Y15</f>
        <v>0</v>
      </c>
      <c r="N13" s="49">
        <f>N5*Summary!Z15</f>
        <v>0</v>
      </c>
      <c r="O13" s="49">
        <f>O5*Summary!AA15</f>
        <v>0</v>
      </c>
      <c r="P13" s="49">
        <f>P5*Summary!AB15</f>
        <v>0</v>
      </c>
      <c r="Q13" s="49">
        <f>Q5*Summary!AC15</f>
        <v>0</v>
      </c>
      <c r="R13" s="49">
        <f>R5*Summary!AD15</f>
        <v>0</v>
      </c>
      <c r="S13" s="49">
        <f>S5*Summary!AE15</f>
        <v>0</v>
      </c>
      <c r="T13" s="49">
        <f>T5*Summary!AF15</f>
        <v>0</v>
      </c>
      <c r="U13" s="49">
        <f>U5*Summary!AG15</f>
        <v>0</v>
      </c>
      <c r="V13" s="49">
        <f>V5*Summary!AH15</f>
        <v>0</v>
      </c>
      <c r="W13" s="49">
        <f>W5*Summary!AI15</f>
        <v>0</v>
      </c>
      <c r="X13" s="49">
        <f>X5*Summary!AJ15</f>
        <v>0</v>
      </c>
      <c r="Y13" s="49">
        <f>Y5*Summary!AK15</f>
        <v>0</v>
      </c>
      <c r="Z13" s="49">
        <f>Z5*Summary!AL15</f>
        <v>0</v>
      </c>
      <c r="AA13" s="49">
        <f>AA5*Summary!AM15</f>
        <v>0</v>
      </c>
      <c r="AB13" s="49">
        <f>AB5*Summary!AN15</f>
        <v>0</v>
      </c>
      <c r="AC13" s="49">
        <f>AC5*Summary!AO15</f>
        <v>0</v>
      </c>
      <c r="AD13" s="49">
        <f>AD5*Summary!AP15</f>
        <v>0</v>
      </c>
      <c r="AE13" s="49">
        <f>AE5*Summary!AQ15</f>
        <v>0</v>
      </c>
      <c r="AF13" s="49">
        <f>AF5*Summary!AR15</f>
        <v>0</v>
      </c>
      <c r="AG13" s="49">
        <f>AG5*Summary!AS15</f>
        <v>0</v>
      </c>
    </row>
    <row r="14" spans="1:33">
      <c r="B14" s="59" t="s">
        <v>3</v>
      </c>
      <c r="C14" s="49">
        <f>C6*Summary!O16</f>
        <v>0</v>
      </c>
      <c r="D14" s="49">
        <f>D6*Summary!P16</f>
        <v>0</v>
      </c>
      <c r="E14" s="49">
        <f>E6*Summary!Q16</f>
        <v>0</v>
      </c>
      <c r="F14" s="49">
        <f>F6*Summary!R16</f>
        <v>0</v>
      </c>
      <c r="G14" s="49">
        <f>G6*Summary!S16</f>
        <v>0</v>
      </c>
      <c r="H14" s="49">
        <f>H6*Summary!T16</f>
        <v>0</v>
      </c>
      <c r="I14" s="49">
        <f>I6*Summary!U16</f>
        <v>0</v>
      </c>
      <c r="J14" s="49">
        <f>J6*Summary!V16</f>
        <v>0</v>
      </c>
      <c r="K14" s="49">
        <f>K6*Summary!W16</f>
        <v>0</v>
      </c>
      <c r="L14" s="49">
        <f>L6*Summary!X16</f>
        <v>0</v>
      </c>
      <c r="M14" s="49">
        <f>M6*Summary!Y16</f>
        <v>0</v>
      </c>
      <c r="N14" s="49">
        <f>N6*Summary!Z16</f>
        <v>0</v>
      </c>
      <c r="O14" s="49">
        <f>O6*Summary!AA16</f>
        <v>0</v>
      </c>
      <c r="P14" s="49">
        <f>P6*Summary!AB16</f>
        <v>0</v>
      </c>
      <c r="Q14" s="49">
        <f>Q6*Summary!AC16</f>
        <v>0</v>
      </c>
      <c r="R14" s="49">
        <f>R6*Summary!AD16</f>
        <v>0</v>
      </c>
      <c r="S14" s="49">
        <f>S6*Summary!AE16</f>
        <v>0</v>
      </c>
      <c r="T14" s="49">
        <f>T6*Summary!AF16</f>
        <v>0</v>
      </c>
      <c r="U14" s="49">
        <f>U6*Summary!AG16</f>
        <v>0</v>
      </c>
      <c r="V14" s="49">
        <f>V6*Summary!AH16</f>
        <v>0</v>
      </c>
      <c r="W14" s="49">
        <f>W6*Summary!AI16</f>
        <v>0</v>
      </c>
      <c r="X14" s="49">
        <f>X6*Summary!AJ16</f>
        <v>0</v>
      </c>
      <c r="Y14" s="49">
        <f>Y6*Summary!AK16</f>
        <v>0</v>
      </c>
      <c r="Z14" s="49">
        <f>Z6*Summary!AL16</f>
        <v>0</v>
      </c>
      <c r="AA14" s="49">
        <f>AA6*Summary!AM16</f>
        <v>0</v>
      </c>
      <c r="AB14" s="49">
        <f>AB6*Summary!AN16</f>
        <v>0</v>
      </c>
      <c r="AC14" s="49">
        <f>AC6*Summary!AO16</f>
        <v>0</v>
      </c>
      <c r="AD14" s="49">
        <f>AD6*Summary!AP16</f>
        <v>0</v>
      </c>
      <c r="AE14" s="49">
        <f>AE6*Summary!AQ16</f>
        <v>0</v>
      </c>
      <c r="AF14" s="49">
        <f>AF6*Summary!AR16</f>
        <v>0</v>
      </c>
      <c r="AG14" s="49">
        <f>AG6*Summary!AS16</f>
        <v>0</v>
      </c>
    </row>
    <row r="15" spans="1:33" ht="15.9">
      <c r="A15" s="80" t="str">
        <f>CONCATENATE("Increase/Decrease of $",B1, " year to year")</f>
        <v>Increase/Decrease of $0 year to year</v>
      </c>
      <c r="B15" s="80"/>
      <c r="C15" s="62">
        <f>SUM(C10:C14)+$B$1</f>
        <v>0</v>
      </c>
      <c r="D15" s="62">
        <f>SUM(D10:D14)+C15</f>
        <v>0</v>
      </c>
      <c r="E15" s="62">
        <f t="shared" ref="E15:AG15" si="4">SUM(E10:E14)+D15</f>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2">
        <f t="shared" si="4"/>
        <v>0</v>
      </c>
      <c r="R15" s="62">
        <f t="shared" si="4"/>
        <v>0</v>
      </c>
      <c r="S15" s="62">
        <f t="shared" si="4"/>
        <v>0</v>
      </c>
      <c r="T15" s="62">
        <f t="shared" si="4"/>
        <v>0</v>
      </c>
      <c r="U15" s="62">
        <f t="shared" si="4"/>
        <v>0</v>
      </c>
      <c r="V15" s="62">
        <f t="shared" si="4"/>
        <v>0</v>
      </c>
      <c r="W15" s="62">
        <f t="shared" si="4"/>
        <v>0</v>
      </c>
      <c r="X15" s="62">
        <f t="shared" si="4"/>
        <v>0</v>
      </c>
      <c r="Y15" s="62">
        <f t="shared" si="4"/>
        <v>0</v>
      </c>
      <c r="Z15" s="62">
        <f t="shared" si="4"/>
        <v>0</v>
      </c>
      <c r="AA15" s="62">
        <f t="shared" si="4"/>
        <v>0</v>
      </c>
      <c r="AB15" s="62">
        <f t="shared" si="4"/>
        <v>0</v>
      </c>
      <c r="AC15" s="62">
        <f t="shared" si="4"/>
        <v>0</v>
      </c>
      <c r="AD15" s="62">
        <f t="shared" si="4"/>
        <v>0</v>
      </c>
      <c r="AE15" s="62">
        <f t="shared" si="4"/>
        <v>0</v>
      </c>
      <c r="AF15" s="62">
        <f t="shared" si="4"/>
        <v>0</v>
      </c>
      <c r="AG15" s="62">
        <f t="shared" si="4"/>
        <v>0</v>
      </c>
    </row>
    <row r="16" spans="1:33">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row>
    <row r="17" spans="4:4">
      <c r="D17" s="49"/>
    </row>
  </sheetData>
  <mergeCells count="1">
    <mergeCell ref="A15:B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9E915-721F-4695-AD53-D59F3040ED54}">
  <dimension ref="A1:AG17"/>
  <sheetViews>
    <sheetView workbookViewId="0">
      <selection activeCell="A15" sqref="A15:B15"/>
    </sheetView>
  </sheetViews>
  <sheetFormatPr defaultRowHeight="14.6"/>
  <cols>
    <col min="1" max="1" width="23.69140625" bestFit="1" customWidth="1"/>
    <col min="2" max="2" width="28.3046875" bestFit="1" customWidth="1"/>
    <col min="3" max="23" width="15.69140625" bestFit="1" customWidth="1"/>
    <col min="24" max="27" width="16.84375" bestFit="1" customWidth="1"/>
    <col min="28" max="28" width="15.69140625" bestFit="1" customWidth="1"/>
    <col min="29" max="33" width="16.84375" bestFit="1" customWidth="1"/>
    <col min="34" max="34" width="5" bestFit="1" customWidth="1"/>
  </cols>
  <sheetData>
    <row r="1" spans="1:33">
      <c r="A1" t="s">
        <v>23</v>
      </c>
      <c r="B1" s="60">
        <f>Summary!B3</f>
        <v>0</v>
      </c>
    </row>
    <row r="2" spans="1:33">
      <c r="A2" t="s">
        <v>18</v>
      </c>
      <c r="B2" s="23">
        <f>Summary!B4</f>
        <v>0</v>
      </c>
      <c r="C2" s="49">
        <f>SUM(B2*$B$1)</f>
        <v>0</v>
      </c>
      <c r="D2" s="49">
        <f>C$15*$B2</f>
        <v>0</v>
      </c>
      <c r="E2" s="49">
        <f>D$15*$B2</f>
        <v>0</v>
      </c>
      <c r="F2" s="49">
        <f t="shared" ref="F2:AG6" si="0">E$15*$B2</f>
        <v>0</v>
      </c>
      <c r="G2" s="49">
        <f t="shared" si="0"/>
        <v>0</v>
      </c>
      <c r="H2" s="49">
        <f t="shared" si="0"/>
        <v>0</v>
      </c>
      <c r="I2" s="49">
        <f t="shared" si="0"/>
        <v>0</v>
      </c>
      <c r="J2" s="49">
        <f t="shared" si="0"/>
        <v>0</v>
      </c>
      <c r="K2" s="49">
        <f t="shared" si="0"/>
        <v>0</v>
      </c>
      <c r="L2" s="49">
        <f t="shared" si="0"/>
        <v>0</v>
      </c>
      <c r="M2" s="49">
        <f t="shared" si="0"/>
        <v>0</v>
      </c>
      <c r="N2" s="49">
        <f t="shared" si="0"/>
        <v>0</v>
      </c>
      <c r="O2" s="49">
        <f t="shared" si="0"/>
        <v>0</v>
      </c>
      <c r="P2" s="49">
        <f t="shared" si="0"/>
        <v>0</v>
      </c>
      <c r="Q2" s="49">
        <f t="shared" si="0"/>
        <v>0</v>
      </c>
      <c r="R2" s="49">
        <f t="shared" si="0"/>
        <v>0</v>
      </c>
      <c r="S2" s="49">
        <f t="shared" si="0"/>
        <v>0</v>
      </c>
      <c r="T2" s="49">
        <f t="shared" si="0"/>
        <v>0</v>
      </c>
      <c r="U2" s="49">
        <f t="shared" si="0"/>
        <v>0</v>
      </c>
      <c r="V2" s="49">
        <f t="shared" si="0"/>
        <v>0</v>
      </c>
      <c r="W2" s="49">
        <f t="shared" si="0"/>
        <v>0</v>
      </c>
      <c r="X2" s="49">
        <f t="shared" si="0"/>
        <v>0</v>
      </c>
      <c r="Y2" s="49">
        <f t="shared" si="0"/>
        <v>0</v>
      </c>
      <c r="Z2" s="49">
        <f t="shared" si="0"/>
        <v>0</v>
      </c>
      <c r="AA2" s="49">
        <f t="shared" si="0"/>
        <v>0</v>
      </c>
      <c r="AB2" s="49">
        <f t="shared" si="0"/>
        <v>0</v>
      </c>
      <c r="AC2" s="49">
        <f t="shared" si="0"/>
        <v>0</v>
      </c>
      <c r="AD2" s="49">
        <f t="shared" si="0"/>
        <v>0</v>
      </c>
      <c r="AE2" s="49">
        <f t="shared" si="0"/>
        <v>0</v>
      </c>
      <c r="AF2" s="49">
        <f t="shared" si="0"/>
        <v>0</v>
      </c>
      <c r="AG2" s="49">
        <f t="shared" si="0"/>
        <v>0</v>
      </c>
    </row>
    <row r="3" spans="1:33">
      <c r="A3" t="s">
        <v>19</v>
      </c>
      <c r="B3" s="23">
        <f>Summary!B5</f>
        <v>0</v>
      </c>
      <c r="C3" s="49">
        <f t="shared" ref="C3:C6" si="1">SUM(B3*$B$1)</f>
        <v>0</v>
      </c>
      <c r="D3" s="49">
        <f t="shared" ref="D3:E6" si="2">C$15*$B3</f>
        <v>0</v>
      </c>
      <c r="E3" s="49">
        <f t="shared" si="2"/>
        <v>0</v>
      </c>
      <c r="F3" s="49">
        <f t="shared" si="0"/>
        <v>0</v>
      </c>
      <c r="G3" s="49">
        <f t="shared" si="0"/>
        <v>0</v>
      </c>
      <c r="H3" s="49">
        <f t="shared" si="0"/>
        <v>0</v>
      </c>
      <c r="I3" s="49">
        <f t="shared" si="0"/>
        <v>0</v>
      </c>
      <c r="J3" s="49">
        <f t="shared" si="0"/>
        <v>0</v>
      </c>
      <c r="K3" s="49">
        <f t="shared" si="0"/>
        <v>0</v>
      </c>
      <c r="L3" s="49">
        <f t="shared" si="0"/>
        <v>0</v>
      </c>
      <c r="M3" s="49">
        <f t="shared" si="0"/>
        <v>0</v>
      </c>
      <c r="N3" s="49">
        <f t="shared" si="0"/>
        <v>0</v>
      </c>
      <c r="O3" s="49">
        <f t="shared" si="0"/>
        <v>0</v>
      </c>
      <c r="P3" s="49">
        <f t="shared" si="0"/>
        <v>0</v>
      </c>
      <c r="Q3" s="49">
        <f t="shared" si="0"/>
        <v>0</v>
      </c>
      <c r="R3" s="49">
        <f t="shared" si="0"/>
        <v>0</v>
      </c>
      <c r="S3" s="49">
        <f t="shared" si="0"/>
        <v>0</v>
      </c>
      <c r="T3" s="49">
        <f t="shared" si="0"/>
        <v>0</v>
      </c>
      <c r="U3" s="49">
        <f t="shared" si="0"/>
        <v>0</v>
      </c>
      <c r="V3" s="49">
        <f t="shared" si="0"/>
        <v>0</v>
      </c>
      <c r="W3" s="49">
        <f t="shared" si="0"/>
        <v>0</v>
      </c>
      <c r="X3" s="49">
        <f t="shared" si="0"/>
        <v>0</v>
      </c>
      <c r="Y3" s="49">
        <f t="shared" si="0"/>
        <v>0</v>
      </c>
      <c r="Z3" s="49">
        <f t="shared" si="0"/>
        <v>0</v>
      </c>
      <c r="AA3" s="49">
        <f t="shared" si="0"/>
        <v>0</v>
      </c>
      <c r="AB3" s="49">
        <f t="shared" si="0"/>
        <v>0</v>
      </c>
      <c r="AC3" s="49">
        <f t="shared" si="0"/>
        <v>0</v>
      </c>
      <c r="AD3" s="49">
        <f t="shared" si="0"/>
        <v>0</v>
      </c>
      <c r="AE3" s="49">
        <f t="shared" si="0"/>
        <v>0</v>
      </c>
      <c r="AF3" s="49">
        <f t="shared" si="0"/>
        <v>0</v>
      </c>
      <c r="AG3" s="49">
        <f t="shared" si="0"/>
        <v>0</v>
      </c>
    </row>
    <row r="4" spans="1:33">
      <c r="A4" t="s">
        <v>20</v>
      </c>
      <c r="B4" s="23">
        <f>Summary!B6</f>
        <v>0</v>
      </c>
      <c r="C4" s="49">
        <f t="shared" si="1"/>
        <v>0</v>
      </c>
      <c r="D4" s="49">
        <f t="shared" si="2"/>
        <v>0</v>
      </c>
      <c r="E4" s="49">
        <f t="shared" si="2"/>
        <v>0</v>
      </c>
      <c r="F4" s="49">
        <f t="shared" si="0"/>
        <v>0</v>
      </c>
      <c r="G4" s="49">
        <f t="shared" si="0"/>
        <v>0</v>
      </c>
      <c r="H4" s="49">
        <f t="shared" si="0"/>
        <v>0</v>
      </c>
      <c r="I4" s="49">
        <f t="shared" si="0"/>
        <v>0</v>
      </c>
      <c r="J4" s="49">
        <f t="shared" si="0"/>
        <v>0</v>
      </c>
      <c r="K4" s="49">
        <f t="shared" si="0"/>
        <v>0</v>
      </c>
      <c r="L4" s="49">
        <f t="shared" si="0"/>
        <v>0</v>
      </c>
      <c r="M4" s="49">
        <f t="shared" si="0"/>
        <v>0</v>
      </c>
      <c r="N4" s="49">
        <f t="shared" si="0"/>
        <v>0</v>
      </c>
      <c r="O4" s="49">
        <f t="shared" si="0"/>
        <v>0</v>
      </c>
      <c r="P4" s="49">
        <f t="shared" si="0"/>
        <v>0</v>
      </c>
      <c r="Q4" s="49">
        <f t="shared" si="0"/>
        <v>0</v>
      </c>
      <c r="R4" s="49">
        <f t="shared" si="0"/>
        <v>0</v>
      </c>
      <c r="S4" s="49">
        <f t="shared" si="0"/>
        <v>0</v>
      </c>
      <c r="T4" s="49">
        <f t="shared" si="0"/>
        <v>0</v>
      </c>
      <c r="U4" s="49">
        <f t="shared" si="0"/>
        <v>0</v>
      </c>
      <c r="V4" s="49">
        <f t="shared" si="0"/>
        <v>0</v>
      </c>
      <c r="W4" s="49">
        <f t="shared" si="0"/>
        <v>0</v>
      </c>
      <c r="X4" s="49">
        <f t="shared" si="0"/>
        <v>0</v>
      </c>
      <c r="Y4" s="49">
        <f t="shared" si="0"/>
        <v>0</v>
      </c>
      <c r="Z4" s="49">
        <f t="shared" si="0"/>
        <v>0</v>
      </c>
      <c r="AA4" s="49">
        <f t="shared" si="0"/>
        <v>0</v>
      </c>
      <c r="AB4" s="49">
        <f t="shared" si="0"/>
        <v>0</v>
      </c>
      <c r="AC4" s="49">
        <f t="shared" si="0"/>
        <v>0</v>
      </c>
      <c r="AD4" s="49">
        <f t="shared" si="0"/>
        <v>0</v>
      </c>
      <c r="AE4" s="49">
        <f t="shared" si="0"/>
        <v>0</v>
      </c>
      <c r="AF4" s="49">
        <f t="shared" si="0"/>
        <v>0</v>
      </c>
      <c r="AG4" s="49">
        <f t="shared" si="0"/>
        <v>0</v>
      </c>
    </row>
    <row r="5" spans="1:33">
      <c r="A5" t="s">
        <v>21</v>
      </c>
      <c r="B5" s="23">
        <f>Summary!B7</f>
        <v>0</v>
      </c>
      <c r="C5" s="49">
        <f t="shared" si="1"/>
        <v>0</v>
      </c>
      <c r="D5" s="49">
        <f t="shared" si="2"/>
        <v>0</v>
      </c>
      <c r="E5" s="49">
        <f t="shared" si="2"/>
        <v>0</v>
      </c>
      <c r="F5" s="49">
        <f t="shared" si="0"/>
        <v>0</v>
      </c>
      <c r="G5" s="49">
        <f t="shared" si="0"/>
        <v>0</v>
      </c>
      <c r="H5" s="49">
        <f t="shared" si="0"/>
        <v>0</v>
      </c>
      <c r="I5" s="49">
        <f t="shared" si="0"/>
        <v>0</v>
      </c>
      <c r="J5" s="49">
        <f t="shared" si="0"/>
        <v>0</v>
      </c>
      <c r="K5" s="49">
        <f t="shared" si="0"/>
        <v>0</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0</v>
      </c>
      <c r="Y5" s="49">
        <f t="shared" si="0"/>
        <v>0</v>
      </c>
      <c r="Z5" s="49">
        <f t="shared" si="0"/>
        <v>0</v>
      </c>
      <c r="AA5" s="49">
        <f t="shared" si="0"/>
        <v>0</v>
      </c>
      <c r="AB5" s="49">
        <f t="shared" si="0"/>
        <v>0</v>
      </c>
      <c r="AC5" s="49">
        <f t="shared" si="0"/>
        <v>0</v>
      </c>
      <c r="AD5" s="49">
        <f t="shared" si="0"/>
        <v>0</v>
      </c>
      <c r="AE5" s="49">
        <f t="shared" si="0"/>
        <v>0</v>
      </c>
      <c r="AF5" s="49">
        <f t="shared" si="0"/>
        <v>0</v>
      </c>
      <c r="AG5" s="49">
        <f t="shared" si="0"/>
        <v>0</v>
      </c>
    </row>
    <row r="6" spans="1:33" ht="15" thickBot="1">
      <c r="A6" t="s">
        <v>22</v>
      </c>
      <c r="B6" s="50">
        <f>Summary!B8</f>
        <v>0</v>
      </c>
      <c r="C6" s="52">
        <f t="shared" si="1"/>
        <v>0</v>
      </c>
      <c r="D6" s="52">
        <f t="shared" si="2"/>
        <v>0</v>
      </c>
      <c r="E6" s="52">
        <f t="shared" si="2"/>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c r="P6" s="52">
        <f t="shared" si="0"/>
        <v>0</v>
      </c>
      <c r="Q6" s="52">
        <f t="shared" si="0"/>
        <v>0</v>
      </c>
      <c r="R6" s="52">
        <f t="shared" si="0"/>
        <v>0</v>
      </c>
      <c r="S6" s="52">
        <f t="shared" si="0"/>
        <v>0</v>
      </c>
      <c r="T6" s="52">
        <f t="shared" si="0"/>
        <v>0</v>
      </c>
      <c r="U6" s="52">
        <f t="shared" si="0"/>
        <v>0</v>
      </c>
      <c r="V6" s="52">
        <f t="shared" si="0"/>
        <v>0</v>
      </c>
      <c r="W6" s="52">
        <f t="shared" si="0"/>
        <v>0</v>
      </c>
      <c r="X6" s="52">
        <f t="shared" si="0"/>
        <v>0</v>
      </c>
      <c r="Y6" s="52">
        <f t="shared" si="0"/>
        <v>0</v>
      </c>
      <c r="Z6" s="52">
        <f t="shared" si="0"/>
        <v>0</v>
      </c>
      <c r="AA6" s="52">
        <f t="shared" si="0"/>
        <v>0</v>
      </c>
      <c r="AB6" s="52">
        <f t="shared" si="0"/>
        <v>0</v>
      </c>
      <c r="AC6" s="52">
        <f t="shared" si="0"/>
        <v>0</v>
      </c>
      <c r="AD6" s="52">
        <f t="shared" si="0"/>
        <v>0</v>
      </c>
      <c r="AE6" s="52">
        <f t="shared" si="0"/>
        <v>0</v>
      </c>
      <c r="AF6" s="52">
        <f t="shared" si="0"/>
        <v>0</v>
      </c>
      <c r="AG6" s="52">
        <f t="shared" si="0"/>
        <v>0</v>
      </c>
    </row>
    <row r="7" spans="1:33" ht="15" thickTop="1">
      <c r="A7" t="s">
        <v>24</v>
      </c>
      <c r="B7" s="23">
        <f>SUM(B2:B6)</f>
        <v>0</v>
      </c>
      <c r="C7" s="49">
        <f>SUM(C2:C6)</f>
        <v>0</v>
      </c>
      <c r="D7" s="49">
        <f>SUM(D2:D6)</f>
        <v>0</v>
      </c>
      <c r="E7" s="49">
        <f>SUM(E2:E6)</f>
        <v>0</v>
      </c>
      <c r="F7" s="49">
        <f t="shared" ref="F7:AG7" si="3">SUM(F2:F6)</f>
        <v>0</v>
      </c>
      <c r="G7" s="49">
        <f t="shared" si="3"/>
        <v>0</v>
      </c>
      <c r="H7" s="49">
        <f t="shared" si="3"/>
        <v>0</v>
      </c>
      <c r="I7" s="49">
        <f t="shared" si="3"/>
        <v>0</v>
      </c>
      <c r="J7" s="49">
        <f t="shared" si="3"/>
        <v>0</v>
      </c>
      <c r="K7" s="49">
        <f t="shared" si="3"/>
        <v>0</v>
      </c>
      <c r="L7" s="49">
        <f t="shared" si="3"/>
        <v>0</v>
      </c>
      <c r="M7" s="49">
        <f t="shared" si="3"/>
        <v>0</v>
      </c>
      <c r="N7" s="49">
        <f t="shared" si="3"/>
        <v>0</v>
      </c>
      <c r="O7" s="49">
        <f t="shared" si="3"/>
        <v>0</v>
      </c>
      <c r="P7" s="49">
        <f t="shared" si="3"/>
        <v>0</v>
      </c>
      <c r="Q7" s="49">
        <f t="shared" si="3"/>
        <v>0</v>
      </c>
      <c r="R7" s="49">
        <f t="shared" si="3"/>
        <v>0</v>
      </c>
      <c r="S7" s="49">
        <f t="shared" si="3"/>
        <v>0</v>
      </c>
      <c r="T7" s="49">
        <f t="shared" si="3"/>
        <v>0</v>
      </c>
      <c r="U7" s="49">
        <f t="shared" si="3"/>
        <v>0</v>
      </c>
      <c r="V7" s="49">
        <f t="shared" si="3"/>
        <v>0</v>
      </c>
      <c r="W7" s="49">
        <f t="shared" si="3"/>
        <v>0</v>
      </c>
      <c r="X7" s="49">
        <f t="shared" si="3"/>
        <v>0</v>
      </c>
      <c r="Y7" s="49">
        <f t="shared" si="3"/>
        <v>0</v>
      </c>
      <c r="Z7" s="49">
        <f t="shared" si="3"/>
        <v>0</v>
      </c>
      <c r="AA7" s="49">
        <f t="shared" si="3"/>
        <v>0</v>
      </c>
      <c r="AB7" s="49">
        <f t="shared" si="3"/>
        <v>0</v>
      </c>
      <c r="AC7" s="49">
        <f t="shared" si="3"/>
        <v>0</v>
      </c>
      <c r="AD7" s="49">
        <f t="shared" si="3"/>
        <v>0</v>
      </c>
      <c r="AE7" s="49">
        <f t="shared" si="3"/>
        <v>0</v>
      </c>
      <c r="AF7" s="49">
        <f t="shared" si="3"/>
        <v>0</v>
      </c>
      <c r="AG7" s="49">
        <f t="shared" si="3"/>
        <v>0</v>
      </c>
    </row>
    <row r="8" spans="1:33">
      <c r="B8" s="23"/>
    </row>
    <row r="9" spans="1:33">
      <c r="B9" t="s">
        <v>6</v>
      </c>
      <c r="C9" s="51">
        <v>1983</v>
      </c>
      <c r="D9" s="51">
        <v>1984</v>
      </c>
      <c r="E9" s="51">
        <v>1985</v>
      </c>
      <c r="F9" s="51">
        <v>1986</v>
      </c>
      <c r="G9" s="51">
        <v>1987</v>
      </c>
      <c r="H9" s="51">
        <v>1988</v>
      </c>
      <c r="I9" s="51">
        <v>1989</v>
      </c>
      <c r="J9" s="51">
        <v>1990</v>
      </c>
      <c r="K9" s="51">
        <v>1991</v>
      </c>
      <c r="L9" s="51">
        <v>1992</v>
      </c>
      <c r="M9" s="51">
        <v>1993</v>
      </c>
      <c r="N9" s="51">
        <v>1994</v>
      </c>
      <c r="O9" s="51">
        <v>1995</v>
      </c>
      <c r="P9" s="51">
        <v>1996</v>
      </c>
      <c r="Q9" s="51">
        <v>1997</v>
      </c>
      <c r="R9" s="51">
        <v>1998</v>
      </c>
      <c r="S9" s="51">
        <v>1999</v>
      </c>
      <c r="T9" s="51">
        <v>2000</v>
      </c>
      <c r="U9" s="51">
        <v>2001</v>
      </c>
      <c r="V9" s="51">
        <v>2002</v>
      </c>
      <c r="W9" s="51">
        <v>2003</v>
      </c>
      <c r="X9" s="51">
        <v>2004</v>
      </c>
      <c r="Y9" s="51">
        <v>2005</v>
      </c>
      <c r="Z9" s="51">
        <v>2006</v>
      </c>
      <c r="AA9" s="51">
        <v>2007</v>
      </c>
      <c r="AB9" s="51">
        <v>2008</v>
      </c>
      <c r="AC9" s="51">
        <v>2009</v>
      </c>
      <c r="AD9" s="51">
        <v>2010</v>
      </c>
      <c r="AE9" s="51">
        <v>2011</v>
      </c>
      <c r="AF9" s="51">
        <v>2012</v>
      </c>
      <c r="AG9" s="51">
        <v>2013</v>
      </c>
    </row>
    <row r="10" spans="1:33">
      <c r="B10" s="59" t="s">
        <v>4</v>
      </c>
      <c r="C10" s="49">
        <f>C2*Summary!R12</f>
        <v>0</v>
      </c>
      <c r="D10" s="49">
        <f>D2*Summary!S12</f>
        <v>0</v>
      </c>
      <c r="E10" s="49">
        <f>E2*Summary!T12</f>
        <v>0</v>
      </c>
      <c r="F10" s="49">
        <f>F2*Summary!U12</f>
        <v>0</v>
      </c>
      <c r="G10" s="49">
        <f>G2*Summary!V12</f>
        <v>0</v>
      </c>
      <c r="H10" s="49">
        <f>H2*Summary!W12</f>
        <v>0</v>
      </c>
      <c r="I10" s="49">
        <f>I2*Summary!X12</f>
        <v>0</v>
      </c>
      <c r="J10" s="49">
        <f>J2*Summary!Y12</f>
        <v>0</v>
      </c>
      <c r="K10" s="49">
        <f>K2*Summary!Z12</f>
        <v>0</v>
      </c>
      <c r="L10" s="49">
        <f>L2*Summary!AA12</f>
        <v>0</v>
      </c>
      <c r="M10" s="49">
        <f>M2*Summary!AB12</f>
        <v>0</v>
      </c>
      <c r="N10" s="49">
        <f>N2*Summary!AC12</f>
        <v>0</v>
      </c>
      <c r="O10" s="49">
        <f>O2*Summary!AD12</f>
        <v>0</v>
      </c>
      <c r="P10" s="49">
        <f>P2*Summary!AE12</f>
        <v>0</v>
      </c>
      <c r="Q10" s="49">
        <f>Q2*Summary!AF12</f>
        <v>0</v>
      </c>
      <c r="R10" s="49">
        <f>R2*Summary!AG12</f>
        <v>0</v>
      </c>
      <c r="S10" s="49">
        <f>S2*Summary!AH12</f>
        <v>0</v>
      </c>
      <c r="T10" s="49">
        <f>T2*Summary!AI12</f>
        <v>0</v>
      </c>
      <c r="U10" s="49">
        <f>U2*Summary!AJ12</f>
        <v>0</v>
      </c>
      <c r="V10" s="49">
        <f>V2*Summary!AK12</f>
        <v>0</v>
      </c>
      <c r="W10" s="49">
        <f>W2*Summary!AL12</f>
        <v>0</v>
      </c>
      <c r="X10" s="49">
        <f>X2*Summary!AM12</f>
        <v>0</v>
      </c>
      <c r="Y10" s="49">
        <f>Y2*Summary!AN12</f>
        <v>0</v>
      </c>
      <c r="Z10" s="49">
        <f>Z2*Summary!AO12</f>
        <v>0</v>
      </c>
      <c r="AA10" s="49">
        <f>AA2*Summary!AP12</f>
        <v>0</v>
      </c>
      <c r="AB10" s="49">
        <f>AB2*Summary!AQ12</f>
        <v>0</v>
      </c>
      <c r="AC10" s="49">
        <f>AC2*Summary!AR12</f>
        <v>0</v>
      </c>
      <c r="AD10" s="49">
        <f>AD2*Summary!AS12</f>
        <v>0</v>
      </c>
      <c r="AE10" s="49">
        <f>AE2*Summary!AT12</f>
        <v>0</v>
      </c>
      <c r="AF10" s="49">
        <f>AF2*Summary!AU12</f>
        <v>0</v>
      </c>
      <c r="AG10" s="49">
        <f>AG2*Summary!AV12</f>
        <v>0</v>
      </c>
    </row>
    <row r="11" spans="1:33">
      <c r="B11" s="59" t="s">
        <v>0</v>
      </c>
      <c r="C11" s="49">
        <f>C3*Summary!R13</f>
        <v>0</v>
      </c>
      <c r="D11" s="49">
        <f>D3*Summary!S13</f>
        <v>0</v>
      </c>
      <c r="E11" s="49">
        <f>E3*Summary!T13</f>
        <v>0</v>
      </c>
      <c r="F11" s="49">
        <f>F3*Summary!U13</f>
        <v>0</v>
      </c>
      <c r="G11" s="49">
        <f>G3*Summary!V13</f>
        <v>0</v>
      </c>
      <c r="H11" s="49">
        <f>H3*Summary!W13</f>
        <v>0</v>
      </c>
      <c r="I11" s="49">
        <f>I3*Summary!X13</f>
        <v>0</v>
      </c>
      <c r="J11" s="49">
        <f>J3*Summary!Y13</f>
        <v>0</v>
      </c>
      <c r="K11" s="49">
        <f>K3*Summary!Z13</f>
        <v>0</v>
      </c>
      <c r="L11" s="49">
        <f>L3*Summary!AA13</f>
        <v>0</v>
      </c>
      <c r="M11" s="49">
        <f>M3*Summary!AB13</f>
        <v>0</v>
      </c>
      <c r="N11" s="49">
        <f>N3*Summary!AC13</f>
        <v>0</v>
      </c>
      <c r="O11" s="49">
        <f>O3*Summary!AD13</f>
        <v>0</v>
      </c>
      <c r="P11" s="49">
        <f>P3*Summary!AE13</f>
        <v>0</v>
      </c>
      <c r="Q11" s="49">
        <f>Q3*Summary!AF13</f>
        <v>0</v>
      </c>
      <c r="R11" s="49">
        <f>R3*Summary!AG13</f>
        <v>0</v>
      </c>
      <c r="S11" s="49">
        <f>S3*Summary!AH13</f>
        <v>0</v>
      </c>
      <c r="T11" s="49">
        <f>T3*Summary!AI13</f>
        <v>0</v>
      </c>
      <c r="U11" s="49">
        <f>U3*Summary!AJ13</f>
        <v>0</v>
      </c>
      <c r="V11" s="49">
        <f>V3*Summary!AK13</f>
        <v>0</v>
      </c>
      <c r="W11" s="49">
        <f>W3*Summary!AL13</f>
        <v>0</v>
      </c>
      <c r="X11" s="49">
        <f>X3*Summary!AM13</f>
        <v>0</v>
      </c>
      <c r="Y11" s="49">
        <f>Y3*Summary!AN13</f>
        <v>0</v>
      </c>
      <c r="Z11" s="49">
        <f>Z3*Summary!AO13</f>
        <v>0</v>
      </c>
      <c r="AA11" s="49">
        <f>AA3*Summary!AP13</f>
        <v>0</v>
      </c>
      <c r="AB11" s="49">
        <f>AB3*Summary!AQ13</f>
        <v>0</v>
      </c>
      <c r="AC11" s="49">
        <f>AC3*Summary!AR13</f>
        <v>0</v>
      </c>
      <c r="AD11" s="49">
        <f>AD3*Summary!AS13</f>
        <v>0</v>
      </c>
      <c r="AE11" s="49">
        <f>AE3*Summary!AT13</f>
        <v>0</v>
      </c>
      <c r="AF11" s="49">
        <f>AF3*Summary!AU13</f>
        <v>0</v>
      </c>
      <c r="AG11" s="49">
        <f>AG3*Summary!AV13</f>
        <v>0</v>
      </c>
    </row>
    <row r="12" spans="1:33">
      <c r="B12" s="59" t="s">
        <v>1</v>
      </c>
      <c r="C12" s="49">
        <f>C4*Summary!R14</f>
        <v>0</v>
      </c>
      <c r="D12" s="49">
        <f>D4*Summary!S14</f>
        <v>0</v>
      </c>
      <c r="E12" s="49">
        <f>E4*Summary!T14</f>
        <v>0</v>
      </c>
      <c r="F12" s="49">
        <f>F4*Summary!U14</f>
        <v>0</v>
      </c>
      <c r="G12" s="49">
        <f>G4*Summary!V14</f>
        <v>0</v>
      </c>
      <c r="H12" s="49">
        <f>H4*Summary!W14</f>
        <v>0</v>
      </c>
      <c r="I12" s="49">
        <f>I4*Summary!X14</f>
        <v>0</v>
      </c>
      <c r="J12" s="49">
        <f>J4*Summary!Y14</f>
        <v>0</v>
      </c>
      <c r="K12" s="49">
        <f>K4*Summary!Z14</f>
        <v>0</v>
      </c>
      <c r="L12" s="49">
        <f>L4*Summary!AA14</f>
        <v>0</v>
      </c>
      <c r="M12" s="49">
        <f>M4*Summary!AB14</f>
        <v>0</v>
      </c>
      <c r="N12" s="49">
        <f>N4*Summary!AC14</f>
        <v>0</v>
      </c>
      <c r="O12" s="49">
        <f>O4*Summary!AD14</f>
        <v>0</v>
      </c>
      <c r="P12" s="49">
        <f>P4*Summary!AE14</f>
        <v>0</v>
      </c>
      <c r="Q12" s="49">
        <f>Q4*Summary!AF14</f>
        <v>0</v>
      </c>
      <c r="R12" s="49">
        <f>R4*Summary!AG14</f>
        <v>0</v>
      </c>
      <c r="S12" s="49">
        <f>S4*Summary!AH14</f>
        <v>0</v>
      </c>
      <c r="T12" s="49">
        <f>T4*Summary!AI14</f>
        <v>0</v>
      </c>
      <c r="U12" s="49">
        <f>U4*Summary!AJ14</f>
        <v>0</v>
      </c>
      <c r="V12" s="49">
        <f>V4*Summary!AK14</f>
        <v>0</v>
      </c>
      <c r="W12" s="49">
        <f>W4*Summary!AL14</f>
        <v>0</v>
      </c>
      <c r="X12" s="49">
        <f>X4*Summary!AM14</f>
        <v>0</v>
      </c>
      <c r="Y12" s="49">
        <f>Y4*Summary!AN14</f>
        <v>0</v>
      </c>
      <c r="Z12" s="49">
        <f>Z4*Summary!AO14</f>
        <v>0</v>
      </c>
      <c r="AA12" s="49">
        <f>AA4*Summary!AP14</f>
        <v>0</v>
      </c>
      <c r="AB12" s="49">
        <f>AB4*Summary!AQ14</f>
        <v>0</v>
      </c>
      <c r="AC12" s="49">
        <f>AC4*Summary!AR14</f>
        <v>0</v>
      </c>
      <c r="AD12" s="49">
        <f>AD4*Summary!AS14</f>
        <v>0</v>
      </c>
      <c r="AE12" s="49">
        <f>AE4*Summary!AT14</f>
        <v>0</v>
      </c>
      <c r="AF12" s="49">
        <f>AF4*Summary!AU14</f>
        <v>0</v>
      </c>
      <c r="AG12" s="49">
        <f>AG4*Summary!AV14</f>
        <v>0</v>
      </c>
    </row>
    <row r="13" spans="1:33">
      <c r="B13" s="59" t="s">
        <v>2</v>
      </c>
      <c r="C13" s="49">
        <f>C5*Summary!R15</f>
        <v>0</v>
      </c>
      <c r="D13" s="49">
        <f>D5*Summary!S15</f>
        <v>0</v>
      </c>
      <c r="E13" s="49">
        <f>E5*Summary!T15</f>
        <v>0</v>
      </c>
      <c r="F13" s="49">
        <f>F5*Summary!U15</f>
        <v>0</v>
      </c>
      <c r="G13" s="49">
        <f>G5*Summary!V15</f>
        <v>0</v>
      </c>
      <c r="H13" s="49">
        <f>H5*Summary!W15</f>
        <v>0</v>
      </c>
      <c r="I13" s="49">
        <f>I5*Summary!X15</f>
        <v>0</v>
      </c>
      <c r="J13" s="49">
        <f>J5*Summary!Y15</f>
        <v>0</v>
      </c>
      <c r="K13" s="49">
        <f>K5*Summary!Z15</f>
        <v>0</v>
      </c>
      <c r="L13" s="49">
        <f>L5*Summary!AA15</f>
        <v>0</v>
      </c>
      <c r="M13" s="49">
        <f>M5*Summary!AB15</f>
        <v>0</v>
      </c>
      <c r="N13" s="49">
        <f>N5*Summary!AC15</f>
        <v>0</v>
      </c>
      <c r="O13" s="49">
        <f>O5*Summary!AD15</f>
        <v>0</v>
      </c>
      <c r="P13" s="49">
        <f>P5*Summary!AE15</f>
        <v>0</v>
      </c>
      <c r="Q13" s="49">
        <f>Q5*Summary!AF15</f>
        <v>0</v>
      </c>
      <c r="R13" s="49">
        <f>R5*Summary!AG15</f>
        <v>0</v>
      </c>
      <c r="S13" s="49">
        <f>S5*Summary!AH15</f>
        <v>0</v>
      </c>
      <c r="T13" s="49">
        <f>T5*Summary!AI15</f>
        <v>0</v>
      </c>
      <c r="U13" s="49">
        <f>U5*Summary!AJ15</f>
        <v>0</v>
      </c>
      <c r="V13" s="49">
        <f>V5*Summary!AK15</f>
        <v>0</v>
      </c>
      <c r="W13" s="49">
        <f>W5*Summary!AL15</f>
        <v>0</v>
      </c>
      <c r="X13" s="49">
        <f>X5*Summary!AM15</f>
        <v>0</v>
      </c>
      <c r="Y13" s="49">
        <f>Y5*Summary!AN15</f>
        <v>0</v>
      </c>
      <c r="Z13" s="49">
        <f>Z5*Summary!AO15</f>
        <v>0</v>
      </c>
      <c r="AA13" s="49">
        <f>AA5*Summary!AP15</f>
        <v>0</v>
      </c>
      <c r="AB13" s="49">
        <f>AB5*Summary!AQ15</f>
        <v>0</v>
      </c>
      <c r="AC13" s="49">
        <f>AC5*Summary!AR15</f>
        <v>0</v>
      </c>
      <c r="AD13" s="49">
        <f>AD5*Summary!AS15</f>
        <v>0</v>
      </c>
      <c r="AE13" s="49">
        <f>AE5*Summary!AT15</f>
        <v>0</v>
      </c>
      <c r="AF13" s="49">
        <f>AF5*Summary!AU15</f>
        <v>0</v>
      </c>
      <c r="AG13" s="49">
        <f>AG5*Summary!AV15</f>
        <v>0</v>
      </c>
    </row>
    <row r="14" spans="1:33">
      <c r="B14" s="59" t="s">
        <v>3</v>
      </c>
      <c r="C14" s="49">
        <f>C6*Summary!R16</f>
        <v>0</v>
      </c>
      <c r="D14" s="49">
        <f>D6*Summary!S16</f>
        <v>0</v>
      </c>
      <c r="E14" s="49">
        <f>E6*Summary!T16</f>
        <v>0</v>
      </c>
      <c r="F14" s="49">
        <f>F6*Summary!U16</f>
        <v>0</v>
      </c>
      <c r="G14" s="49">
        <f>G6*Summary!V16</f>
        <v>0</v>
      </c>
      <c r="H14" s="49">
        <f>H6*Summary!W16</f>
        <v>0</v>
      </c>
      <c r="I14" s="49">
        <f>I6*Summary!X16</f>
        <v>0</v>
      </c>
      <c r="J14" s="49">
        <f>J6*Summary!Y16</f>
        <v>0</v>
      </c>
      <c r="K14" s="49">
        <f>K6*Summary!Z16</f>
        <v>0</v>
      </c>
      <c r="L14" s="49">
        <f>L6*Summary!AA16</f>
        <v>0</v>
      </c>
      <c r="M14" s="49">
        <f>M6*Summary!AB16</f>
        <v>0</v>
      </c>
      <c r="N14" s="49">
        <f>N6*Summary!AC16</f>
        <v>0</v>
      </c>
      <c r="O14" s="49">
        <f>O6*Summary!AD16</f>
        <v>0</v>
      </c>
      <c r="P14" s="49">
        <f>P6*Summary!AE16</f>
        <v>0</v>
      </c>
      <c r="Q14" s="49">
        <f>Q6*Summary!AF16</f>
        <v>0</v>
      </c>
      <c r="R14" s="49">
        <f>R6*Summary!AG16</f>
        <v>0</v>
      </c>
      <c r="S14" s="49">
        <f>S6*Summary!AH16</f>
        <v>0</v>
      </c>
      <c r="T14" s="49">
        <f>T6*Summary!AI16</f>
        <v>0</v>
      </c>
      <c r="U14" s="49">
        <f>U6*Summary!AJ16</f>
        <v>0</v>
      </c>
      <c r="V14" s="49">
        <f>V6*Summary!AK16</f>
        <v>0</v>
      </c>
      <c r="W14" s="49">
        <f>W6*Summary!AL16</f>
        <v>0</v>
      </c>
      <c r="X14" s="49">
        <f>X6*Summary!AM16</f>
        <v>0</v>
      </c>
      <c r="Y14" s="49">
        <f>Y6*Summary!AN16</f>
        <v>0</v>
      </c>
      <c r="Z14" s="49">
        <f>Z6*Summary!AO16</f>
        <v>0</v>
      </c>
      <c r="AA14" s="49">
        <f>AA6*Summary!AP16</f>
        <v>0</v>
      </c>
      <c r="AB14" s="49">
        <f>AB6*Summary!AQ16</f>
        <v>0</v>
      </c>
      <c r="AC14" s="49">
        <f>AC6*Summary!AR16</f>
        <v>0</v>
      </c>
      <c r="AD14" s="49">
        <f>AD6*Summary!AS16</f>
        <v>0</v>
      </c>
      <c r="AE14" s="49">
        <f>AE6*Summary!AT16</f>
        <v>0</v>
      </c>
      <c r="AF14" s="49">
        <f>AF6*Summary!AU16</f>
        <v>0</v>
      </c>
      <c r="AG14" s="49">
        <f>AG6*Summary!AV16</f>
        <v>0</v>
      </c>
    </row>
    <row r="15" spans="1:33" ht="15.9">
      <c r="A15" s="80" t="str">
        <f>CONCATENATE("Increase/Decrease of $",B1, " year to year")</f>
        <v>Increase/Decrease of $0 year to year</v>
      </c>
      <c r="B15" s="80"/>
      <c r="C15" s="62">
        <f>SUM(C10:C14)+$B$1</f>
        <v>0</v>
      </c>
      <c r="D15" s="62">
        <f>SUM(D10:D14)+C15</f>
        <v>0</v>
      </c>
      <c r="E15" s="62">
        <f t="shared" ref="E15:AG15" si="4">SUM(E10:E14)+D15</f>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2">
        <f t="shared" si="4"/>
        <v>0</v>
      </c>
      <c r="R15" s="62">
        <f t="shared" si="4"/>
        <v>0</v>
      </c>
      <c r="S15" s="62">
        <f t="shared" si="4"/>
        <v>0</v>
      </c>
      <c r="T15" s="62">
        <f t="shared" si="4"/>
        <v>0</v>
      </c>
      <c r="U15" s="62">
        <f t="shared" si="4"/>
        <v>0</v>
      </c>
      <c r="V15" s="62">
        <f t="shared" si="4"/>
        <v>0</v>
      </c>
      <c r="W15" s="62">
        <f t="shared" si="4"/>
        <v>0</v>
      </c>
      <c r="X15" s="62">
        <f t="shared" si="4"/>
        <v>0</v>
      </c>
      <c r="Y15" s="62">
        <f t="shared" si="4"/>
        <v>0</v>
      </c>
      <c r="Z15" s="62">
        <f t="shared" si="4"/>
        <v>0</v>
      </c>
      <c r="AA15" s="62">
        <f t="shared" si="4"/>
        <v>0</v>
      </c>
      <c r="AB15" s="62">
        <f t="shared" si="4"/>
        <v>0</v>
      </c>
      <c r="AC15" s="62">
        <f t="shared" si="4"/>
        <v>0</v>
      </c>
      <c r="AD15" s="62">
        <f t="shared" si="4"/>
        <v>0</v>
      </c>
      <c r="AE15" s="62">
        <f t="shared" si="4"/>
        <v>0</v>
      </c>
      <c r="AF15" s="62">
        <f t="shared" si="4"/>
        <v>0</v>
      </c>
      <c r="AG15" s="62">
        <f t="shared" si="4"/>
        <v>0</v>
      </c>
    </row>
    <row r="16" spans="1:33">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row>
    <row r="17" spans="4:4">
      <c r="D17" s="49"/>
    </row>
  </sheetData>
  <mergeCells count="1">
    <mergeCell ref="A15:B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3976-2044-4DA9-A38A-15D64B85F69F}">
  <dimension ref="A1:AG17"/>
  <sheetViews>
    <sheetView workbookViewId="0">
      <selection activeCell="A15" sqref="A15:B15"/>
    </sheetView>
  </sheetViews>
  <sheetFormatPr defaultRowHeight="14.6"/>
  <cols>
    <col min="1" max="1" width="23.69140625" bestFit="1" customWidth="1"/>
    <col min="2" max="2" width="28.3046875" bestFit="1" customWidth="1"/>
    <col min="3" max="29" width="15.69140625" bestFit="1" customWidth="1"/>
    <col min="30" max="33" width="16.84375" bestFit="1" customWidth="1"/>
    <col min="34" max="34" width="5" bestFit="1" customWidth="1"/>
  </cols>
  <sheetData>
    <row r="1" spans="1:33">
      <c r="A1" t="s">
        <v>23</v>
      </c>
      <c r="B1" s="60">
        <f>Summary!B3</f>
        <v>0</v>
      </c>
    </row>
    <row r="2" spans="1:33">
      <c r="A2" t="s">
        <v>18</v>
      </c>
      <c r="B2" s="23">
        <f>Summary!B4</f>
        <v>0</v>
      </c>
      <c r="C2" s="49">
        <f>SUM(B2*$B$1)</f>
        <v>0</v>
      </c>
      <c r="D2" s="49">
        <f>C$15*$B2</f>
        <v>0</v>
      </c>
      <c r="E2" s="49">
        <f>D$15*$B2</f>
        <v>0</v>
      </c>
      <c r="F2" s="49">
        <f t="shared" ref="F2:AG6" si="0">E$15*$B2</f>
        <v>0</v>
      </c>
      <c r="G2" s="49">
        <f t="shared" si="0"/>
        <v>0</v>
      </c>
      <c r="H2" s="49">
        <f t="shared" si="0"/>
        <v>0</v>
      </c>
      <c r="I2" s="49">
        <f t="shared" si="0"/>
        <v>0</v>
      </c>
      <c r="J2" s="49">
        <f t="shared" si="0"/>
        <v>0</v>
      </c>
      <c r="K2" s="49">
        <f t="shared" si="0"/>
        <v>0</v>
      </c>
      <c r="L2" s="49">
        <f t="shared" si="0"/>
        <v>0</v>
      </c>
      <c r="M2" s="49">
        <f t="shared" si="0"/>
        <v>0</v>
      </c>
      <c r="N2" s="49">
        <f t="shared" si="0"/>
        <v>0</v>
      </c>
      <c r="O2" s="49">
        <f t="shared" si="0"/>
        <v>0</v>
      </c>
      <c r="P2" s="49">
        <f t="shared" si="0"/>
        <v>0</v>
      </c>
      <c r="Q2" s="49">
        <f t="shared" si="0"/>
        <v>0</v>
      </c>
      <c r="R2" s="49">
        <f t="shared" si="0"/>
        <v>0</v>
      </c>
      <c r="S2" s="49">
        <f t="shared" si="0"/>
        <v>0</v>
      </c>
      <c r="T2" s="49">
        <f t="shared" si="0"/>
        <v>0</v>
      </c>
      <c r="U2" s="49">
        <f t="shared" si="0"/>
        <v>0</v>
      </c>
      <c r="V2" s="49">
        <f t="shared" si="0"/>
        <v>0</v>
      </c>
      <c r="W2" s="49">
        <f t="shared" si="0"/>
        <v>0</v>
      </c>
      <c r="X2" s="49">
        <f t="shared" si="0"/>
        <v>0</v>
      </c>
      <c r="Y2" s="49">
        <f t="shared" si="0"/>
        <v>0</v>
      </c>
      <c r="Z2" s="49">
        <f t="shared" si="0"/>
        <v>0</v>
      </c>
      <c r="AA2" s="49">
        <f t="shared" si="0"/>
        <v>0</v>
      </c>
      <c r="AB2" s="49">
        <f t="shared" si="0"/>
        <v>0</v>
      </c>
      <c r="AC2" s="49">
        <f t="shared" si="0"/>
        <v>0</v>
      </c>
      <c r="AD2" s="49">
        <f t="shared" si="0"/>
        <v>0</v>
      </c>
      <c r="AE2" s="49">
        <f t="shared" si="0"/>
        <v>0</v>
      </c>
      <c r="AF2" s="49">
        <f t="shared" si="0"/>
        <v>0</v>
      </c>
      <c r="AG2" s="49">
        <f t="shared" si="0"/>
        <v>0</v>
      </c>
    </row>
    <row r="3" spans="1:33">
      <c r="A3" t="s">
        <v>19</v>
      </c>
      <c r="B3" s="23">
        <f>Summary!B5</f>
        <v>0</v>
      </c>
      <c r="C3" s="49">
        <f t="shared" ref="C3:C6" si="1">SUM(B3*$B$1)</f>
        <v>0</v>
      </c>
      <c r="D3" s="49">
        <f t="shared" ref="D3:E6" si="2">C$15*$B3</f>
        <v>0</v>
      </c>
      <c r="E3" s="49">
        <f t="shared" si="2"/>
        <v>0</v>
      </c>
      <c r="F3" s="49">
        <f t="shared" si="0"/>
        <v>0</v>
      </c>
      <c r="G3" s="49">
        <f t="shared" si="0"/>
        <v>0</v>
      </c>
      <c r="H3" s="49">
        <f t="shared" si="0"/>
        <v>0</v>
      </c>
      <c r="I3" s="49">
        <f t="shared" si="0"/>
        <v>0</v>
      </c>
      <c r="J3" s="49">
        <f t="shared" si="0"/>
        <v>0</v>
      </c>
      <c r="K3" s="49">
        <f t="shared" si="0"/>
        <v>0</v>
      </c>
      <c r="L3" s="49">
        <f t="shared" si="0"/>
        <v>0</v>
      </c>
      <c r="M3" s="49">
        <f t="shared" si="0"/>
        <v>0</v>
      </c>
      <c r="N3" s="49">
        <f t="shared" si="0"/>
        <v>0</v>
      </c>
      <c r="O3" s="49">
        <f t="shared" si="0"/>
        <v>0</v>
      </c>
      <c r="P3" s="49">
        <f t="shared" si="0"/>
        <v>0</v>
      </c>
      <c r="Q3" s="49">
        <f t="shared" si="0"/>
        <v>0</v>
      </c>
      <c r="R3" s="49">
        <f t="shared" si="0"/>
        <v>0</v>
      </c>
      <c r="S3" s="49">
        <f t="shared" si="0"/>
        <v>0</v>
      </c>
      <c r="T3" s="49">
        <f t="shared" si="0"/>
        <v>0</v>
      </c>
      <c r="U3" s="49">
        <f t="shared" si="0"/>
        <v>0</v>
      </c>
      <c r="V3" s="49">
        <f t="shared" si="0"/>
        <v>0</v>
      </c>
      <c r="W3" s="49">
        <f t="shared" si="0"/>
        <v>0</v>
      </c>
      <c r="X3" s="49">
        <f t="shared" si="0"/>
        <v>0</v>
      </c>
      <c r="Y3" s="49">
        <f t="shared" si="0"/>
        <v>0</v>
      </c>
      <c r="Z3" s="49">
        <f t="shared" si="0"/>
        <v>0</v>
      </c>
      <c r="AA3" s="49">
        <f t="shared" si="0"/>
        <v>0</v>
      </c>
      <c r="AB3" s="49">
        <f t="shared" si="0"/>
        <v>0</v>
      </c>
      <c r="AC3" s="49">
        <f t="shared" si="0"/>
        <v>0</v>
      </c>
      <c r="AD3" s="49">
        <f t="shared" si="0"/>
        <v>0</v>
      </c>
      <c r="AE3" s="49">
        <f t="shared" si="0"/>
        <v>0</v>
      </c>
      <c r="AF3" s="49">
        <f t="shared" si="0"/>
        <v>0</v>
      </c>
      <c r="AG3" s="49">
        <f t="shared" si="0"/>
        <v>0</v>
      </c>
    </row>
    <row r="4" spans="1:33">
      <c r="A4" t="s">
        <v>20</v>
      </c>
      <c r="B4" s="23">
        <f>Summary!B6</f>
        <v>0</v>
      </c>
      <c r="C4" s="49">
        <f t="shared" si="1"/>
        <v>0</v>
      </c>
      <c r="D4" s="49">
        <f t="shared" si="2"/>
        <v>0</v>
      </c>
      <c r="E4" s="49">
        <f t="shared" si="2"/>
        <v>0</v>
      </c>
      <c r="F4" s="49">
        <f t="shared" si="0"/>
        <v>0</v>
      </c>
      <c r="G4" s="49">
        <f t="shared" si="0"/>
        <v>0</v>
      </c>
      <c r="H4" s="49">
        <f t="shared" si="0"/>
        <v>0</v>
      </c>
      <c r="I4" s="49">
        <f t="shared" si="0"/>
        <v>0</v>
      </c>
      <c r="J4" s="49">
        <f t="shared" si="0"/>
        <v>0</v>
      </c>
      <c r="K4" s="49">
        <f t="shared" si="0"/>
        <v>0</v>
      </c>
      <c r="L4" s="49">
        <f t="shared" si="0"/>
        <v>0</v>
      </c>
      <c r="M4" s="49">
        <f t="shared" si="0"/>
        <v>0</v>
      </c>
      <c r="N4" s="49">
        <f t="shared" si="0"/>
        <v>0</v>
      </c>
      <c r="O4" s="49">
        <f t="shared" si="0"/>
        <v>0</v>
      </c>
      <c r="P4" s="49">
        <f t="shared" si="0"/>
        <v>0</v>
      </c>
      <c r="Q4" s="49">
        <f t="shared" si="0"/>
        <v>0</v>
      </c>
      <c r="R4" s="49">
        <f t="shared" si="0"/>
        <v>0</v>
      </c>
      <c r="S4" s="49">
        <f t="shared" si="0"/>
        <v>0</v>
      </c>
      <c r="T4" s="49">
        <f t="shared" si="0"/>
        <v>0</v>
      </c>
      <c r="U4" s="49">
        <f t="shared" si="0"/>
        <v>0</v>
      </c>
      <c r="V4" s="49">
        <f t="shared" si="0"/>
        <v>0</v>
      </c>
      <c r="W4" s="49">
        <f t="shared" si="0"/>
        <v>0</v>
      </c>
      <c r="X4" s="49">
        <f t="shared" si="0"/>
        <v>0</v>
      </c>
      <c r="Y4" s="49">
        <f t="shared" si="0"/>
        <v>0</v>
      </c>
      <c r="Z4" s="49">
        <f t="shared" si="0"/>
        <v>0</v>
      </c>
      <c r="AA4" s="49">
        <f t="shared" si="0"/>
        <v>0</v>
      </c>
      <c r="AB4" s="49">
        <f t="shared" si="0"/>
        <v>0</v>
      </c>
      <c r="AC4" s="49">
        <f t="shared" si="0"/>
        <v>0</v>
      </c>
      <c r="AD4" s="49">
        <f t="shared" si="0"/>
        <v>0</v>
      </c>
      <c r="AE4" s="49">
        <f t="shared" si="0"/>
        <v>0</v>
      </c>
      <c r="AF4" s="49">
        <f t="shared" si="0"/>
        <v>0</v>
      </c>
      <c r="AG4" s="49">
        <f t="shared" si="0"/>
        <v>0</v>
      </c>
    </row>
    <row r="5" spans="1:33">
      <c r="A5" t="s">
        <v>21</v>
      </c>
      <c r="B5" s="23">
        <f>Summary!B7</f>
        <v>0</v>
      </c>
      <c r="C5" s="49">
        <f t="shared" si="1"/>
        <v>0</v>
      </c>
      <c r="D5" s="49">
        <f t="shared" si="2"/>
        <v>0</v>
      </c>
      <c r="E5" s="49">
        <f t="shared" si="2"/>
        <v>0</v>
      </c>
      <c r="F5" s="49">
        <f t="shared" si="0"/>
        <v>0</v>
      </c>
      <c r="G5" s="49">
        <f t="shared" si="0"/>
        <v>0</v>
      </c>
      <c r="H5" s="49">
        <f t="shared" si="0"/>
        <v>0</v>
      </c>
      <c r="I5" s="49">
        <f t="shared" si="0"/>
        <v>0</v>
      </c>
      <c r="J5" s="49">
        <f t="shared" si="0"/>
        <v>0</v>
      </c>
      <c r="K5" s="49">
        <f t="shared" si="0"/>
        <v>0</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0</v>
      </c>
      <c r="Y5" s="49">
        <f t="shared" si="0"/>
        <v>0</v>
      </c>
      <c r="Z5" s="49">
        <f t="shared" si="0"/>
        <v>0</v>
      </c>
      <c r="AA5" s="49">
        <f t="shared" si="0"/>
        <v>0</v>
      </c>
      <c r="AB5" s="49">
        <f t="shared" si="0"/>
        <v>0</v>
      </c>
      <c r="AC5" s="49">
        <f t="shared" si="0"/>
        <v>0</v>
      </c>
      <c r="AD5" s="49">
        <f t="shared" si="0"/>
        <v>0</v>
      </c>
      <c r="AE5" s="49">
        <f t="shared" si="0"/>
        <v>0</v>
      </c>
      <c r="AF5" s="49">
        <f t="shared" si="0"/>
        <v>0</v>
      </c>
      <c r="AG5" s="49">
        <f t="shared" si="0"/>
        <v>0</v>
      </c>
    </row>
    <row r="6" spans="1:33" ht="15" thickBot="1">
      <c r="A6" t="s">
        <v>22</v>
      </c>
      <c r="B6" s="50">
        <f>Summary!B8</f>
        <v>0</v>
      </c>
      <c r="C6" s="52">
        <f t="shared" si="1"/>
        <v>0</v>
      </c>
      <c r="D6" s="52">
        <f t="shared" si="2"/>
        <v>0</v>
      </c>
      <c r="E6" s="52">
        <f t="shared" si="2"/>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c r="P6" s="52">
        <f t="shared" si="0"/>
        <v>0</v>
      </c>
      <c r="Q6" s="52">
        <f t="shared" si="0"/>
        <v>0</v>
      </c>
      <c r="R6" s="52">
        <f t="shared" si="0"/>
        <v>0</v>
      </c>
      <c r="S6" s="52">
        <f t="shared" si="0"/>
        <v>0</v>
      </c>
      <c r="T6" s="52">
        <f t="shared" si="0"/>
        <v>0</v>
      </c>
      <c r="U6" s="52">
        <f t="shared" si="0"/>
        <v>0</v>
      </c>
      <c r="V6" s="52">
        <f t="shared" si="0"/>
        <v>0</v>
      </c>
      <c r="W6" s="52">
        <f t="shared" si="0"/>
        <v>0</v>
      </c>
      <c r="X6" s="52">
        <f t="shared" si="0"/>
        <v>0</v>
      </c>
      <c r="Y6" s="52">
        <f t="shared" si="0"/>
        <v>0</v>
      </c>
      <c r="Z6" s="52">
        <f t="shared" si="0"/>
        <v>0</v>
      </c>
      <c r="AA6" s="52">
        <f t="shared" si="0"/>
        <v>0</v>
      </c>
      <c r="AB6" s="52">
        <f t="shared" si="0"/>
        <v>0</v>
      </c>
      <c r="AC6" s="52">
        <f t="shared" si="0"/>
        <v>0</v>
      </c>
      <c r="AD6" s="52">
        <f t="shared" si="0"/>
        <v>0</v>
      </c>
      <c r="AE6" s="52">
        <f t="shared" si="0"/>
        <v>0</v>
      </c>
      <c r="AF6" s="52">
        <f t="shared" si="0"/>
        <v>0</v>
      </c>
      <c r="AG6" s="52">
        <f t="shared" si="0"/>
        <v>0</v>
      </c>
    </row>
    <row r="7" spans="1:33" ht="15" thickTop="1">
      <c r="A7" t="s">
        <v>24</v>
      </c>
      <c r="B7" s="23">
        <f>SUM(B2:B6)</f>
        <v>0</v>
      </c>
      <c r="C7" s="49">
        <f>SUM(C2:C6)</f>
        <v>0</v>
      </c>
      <c r="D7" s="49">
        <f>SUM(D2:D6)</f>
        <v>0</v>
      </c>
      <c r="E7" s="49">
        <f>SUM(E2:E6)</f>
        <v>0</v>
      </c>
      <c r="F7" s="49">
        <f t="shared" ref="F7:AG7" si="3">SUM(F2:F6)</f>
        <v>0</v>
      </c>
      <c r="G7" s="49">
        <f t="shared" si="3"/>
        <v>0</v>
      </c>
      <c r="H7" s="49">
        <f t="shared" si="3"/>
        <v>0</v>
      </c>
      <c r="I7" s="49">
        <f t="shared" si="3"/>
        <v>0</v>
      </c>
      <c r="J7" s="49">
        <f t="shared" si="3"/>
        <v>0</v>
      </c>
      <c r="K7" s="49">
        <f t="shared" si="3"/>
        <v>0</v>
      </c>
      <c r="L7" s="49">
        <f t="shared" si="3"/>
        <v>0</v>
      </c>
      <c r="M7" s="49">
        <f t="shared" si="3"/>
        <v>0</v>
      </c>
      <c r="N7" s="49">
        <f t="shared" si="3"/>
        <v>0</v>
      </c>
      <c r="O7" s="49">
        <f t="shared" si="3"/>
        <v>0</v>
      </c>
      <c r="P7" s="49">
        <f t="shared" si="3"/>
        <v>0</v>
      </c>
      <c r="Q7" s="49">
        <f t="shared" si="3"/>
        <v>0</v>
      </c>
      <c r="R7" s="49">
        <f t="shared" si="3"/>
        <v>0</v>
      </c>
      <c r="S7" s="49">
        <f t="shared" si="3"/>
        <v>0</v>
      </c>
      <c r="T7" s="49">
        <f t="shared" si="3"/>
        <v>0</v>
      </c>
      <c r="U7" s="49">
        <f t="shared" si="3"/>
        <v>0</v>
      </c>
      <c r="V7" s="49">
        <f t="shared" si="3"/>
        <v>0</v>
      </c>
      <c r="W7" s="49">
        <f t="shared" si="3"/>
        <v>0</v>
      </c>
      <c r="X7" s="49">
        <f t="shared" si="3"/>
        <v>0</v>
      </c>
      <c r="Y7" s="49">
        <f t="shared" si="3"/>
        <v>0</v>
      </c>
      <c r="Z7" s="49">
        <f t="shared" si="3"/>
        <v>0</v>
      </c>
      <c r="AA7" s="49">
        <f t="shared" si="3"/>
        <v>0</v>
      </c>
      <c r="AB7" s="49">
        <f t="shared" si="3"/>
        <v>0</v>
      </c>
      <c r="AC7" s="49">
        <f t="shared" si="3"/>
        <v>0</v>
      </c>
      <c r="AD7" s="49">
        <f t="shared" si="3"/>
        <v>0</v>
      </c>
      <c r="AE7" s="49">
        <f t="shared" si="3"/>
        <v>0</v>
      </c>
      <c r="AF7" s="49">
        <f t="shared" si="3"/>
        <v>0</v>
      </c>
      <c r="AG7" s="49">
        <f t="shared" si="3"/>
        <v>0</v>
      </c>
    </row>
    <row r="8" spans="1:33">
      <c r="B8" s="23"/>
    </row>
    <row r="9" spans="1:33">
      <c r="B9" t="s">
        <v>6</v>
      </c>
      <c r="C9" s="51">
        <v>1986</v>
      </c>
      <c r="D9" s="51">
        <v>1987</v>
      </c>
      <c r="E9" s="51">
        <v>1988</v>
      </c>
      <c r="F9" s="51">
        <v>1989</v>
      </c>
      <c r="G9" s="51">
        <v>1990</v>
      </c>
      <c r="H9" s="51">
        <v>1991</v>
      </c>
      <c r="I9" s="51">
        <v>1992</v>
      </c>
      <c r="J9" s="51">
        <v>1993</v>
      </c>
      <c r="K9" s="51">
        <v>1994</v>
      </c>
      <c r="L9" s="51">
        <v>1995</v>
      </c>
      <c r="M9" s="51">
        <v>1996</v>
      </c>
      <c r="N9" s="51">
        <v>1997</v>
      </c>
      <c r="O9" s="51">
        <v>1998</v>
      </c>
      <c r="P9" s="51">
        <v>1999</v>
      </c>
      <c r="Q9" s="51">
        <v>2000</v>
      </c>
      <c r="R9" s="51">
        <v>2001</v>
      </c>
      <c r="S9" s="51">
        <v>2002</v>
      </c>
      <c r="T9" s="51">
        <v>2003</v>
      </c>
      <c r="U9" s="51">
        <v>2004</v>
      </c>
      <c r="V9" s="51">
        <v>2005</v>
      </c>
      <c r="W9" s="51">
        <v>2006</v>
      </c>
      <c r="X9" s="51">
        <v>2007</v>
      </c>
      <c r="Y9" s="51">
        <v>2008</v>
      </c>
      <c r="Z9" s="51">
        <v>2009</v>
      </c>
      <c r="AA9" s="51">
        <v>2010</v>
      </c>
      <c r="AB9" s="51">
        <v>2011</v>
      </c>
      <c r="AC9" s="51">
        <v>2012</v>
      </c>
      <c r="AD9" s="51">
        <v>2013</v>
      </c>
      <c r="AE9" s="51">
        <v>2014</v>
      </c>
      <c r="AF9" s="51">
        <v>2015</v>
      </c>
      <c r="AG9" s="51">
        <v>2016</v>
      </c>
    </row>
    <row r="10" spans="1:33">
      <c r="B10" s="59" t="s">
        <v>4</v>
      </c>
      <c r="C10" s="49">
        <f>C2*Summary!U12</f>
        <v>0</v>
      </c>
      <c r="D10" s="49">
        <f>D2*Summary!V12</f>
        <v>0</v>
      </c>
      <c r="E10" s="49">
        <f>E2*Summary!W12</f>
        <v>0</v>
      </c>
      <c r="F10" s="49">
        <f>F2*Summary!X12</f>
        <v>0</v>
      </c>
      <c r="G10" s="49">
        <f>G2*Summary!Y12</f>
        <v>0</v>
      </c>
      <c r="H10" s="49">
        <f>H2*Summary!Z12</f>
        <v>0</v>
      </c>
      <c r="I10" s="49">
        <f>I2*Summary!AA12</f>
        <v>0</v>
      </c>
      <c r="J10" s="49">
        <f>J2*Summary!AB12</f>
        <v>0</v>
      </c>
      <c r="K10" s="49">
        <f>K2*Summary!AC12</f>
        <v>0</v>
      </c>
      <c r="L10" s="49">
        <f>L2*Summary!AD12</f>
        <v>0</v>
      </c>
      <c r="M10" s="49">
        <f>M2*Summary!AE12</f>
        <v>0</v>
      </c>
      <c r="N10" s="49">
        <f>N2*Summary!AF12</f>
        <v>0</v>
      </c>
      <c r="O10" s="49">
        <f>O2*Summary!AG12</f>
        <v>0</v>
      </c>
      <c r="P10" s="49">
        <f>P2*Summary!AH12</f>
        <v>0</v>
      </c>
      <c r="Q10" s="49">
        <f>Q2*Summary!AI12</f>
        <v>0</v>
      </c>
      <c r="R10" s="49">
        <f>R2*Summary!AJ12</f>
        <v>0</v>
      </c>
      <c r="S10" s="49">
        <f>S2*Summary!AK12</f>
        <v>0</v>
      </c>
      <c r="T10" s="49">
        <f>T2*Summary!AL12</f>
        <v>0</v>
      </c>
      <c r="U10" s="49">
        <f>U2*Summary!AM12</f>
        <v>0</v>
      </c>
      <c r="V10" s="49">
        <f>V2*Summary!AN12</f>
        <v>0</v>
      </c>
      <c r="W10" s="49">
        <f>W2*Summary!AO12</f>
        <v>0</v>
      </c>
      <c r="X10" s="49">
        <f>X2*Summary!AP12</f>
        <v>0</v>
      </c>
      <c r="Y10" s="49">
        <f>Y2*Summary!AQ12</f>
        <v>0</v>
      </c>
      <c r="Z10" s="49">
        <f>Z2*Summary!AR12</f>
        <v>0</v>
      </c>
      <c r="AA10" s="49">
        <f>AA2*Summary!AS12</f>
        <v>0</v>
      </c>
      <c r="AB10" s="49">
        <f>AB2*Summary!AT12</f>
        <v>0</v>
      </c>
      <c r="AC10" s="49">
        <f>AC2*Summary!AU12</f>
        <v>0</v>
      </c>
      <c r="AD10" s="49">
        <f>AD2*Summary!AV12</f>
        <v>0</v>
      </c>
      <c r="AE10" s="49">
        <f>AE2*Summary!AW12</f>
        <v>0</v>
      </c>
      <c r="AF10" s="49">
        <f>AF2*Summary!AX12</f>
        <v>0</v>
      </c>
      <c r="AG10" s="49">
        <f>AG2*Summary!AY12</f>
        <v>0</v>
      </c>
    </row>
    <row r="11" spans="1:33">
      <c r="B11" s="59" t="s">
        <v>0</v>
      </c>
      <c r="C11" s="49">
        <f>C3*Summary!U13</f>
        <v>0</v>
      </c>
      <c r="D11" s="49">
        <f>D3*Summary!V13</f>
        <v>0</v>
      </c>
      <c r="E11" s="49">
        <f>E3*Summary!W13</f>
        <v>0</v>
      </c>
      <c r="F11" s="49">
        <f>F3*Summary!X13</f>
        <v>0</v>
      </c>
      <c r="G11" s="49">
        <f>G3*Summary!Y13</f>
        <v>0</v>
      </c>
      <c r="H11" s="49">
        <f>H3*Summary!Z13</f>
        <v>0</v>
      </c>
      <c r="I11" s="49">
        <f>I3*Summary!AA13</f>
        <v>0</v>
      </c>
      <c r="J11" s="49">
        <f>J3*Summary!AB13</f>
        <v>0</v>
      </c>
      <c r="K11" s="49">
        <f>K3*Summary!AC13</f>
        <v>0</v>
      </c>
      <c r="L11" s="49">
        <f>L3*Summary!AD13</f>
        <v>0</v>
      </c>
      <c r="M11" s="49">
        <f>M3*Summary!AE13</f>
        <v>0</v>
      </c>
      <c r="N11" s="49">
        <f>N3*Summary!AF13</f>
        <v>0</v>
      </c>
      <c r="O11" s="49">
        <f>O3*Summary!AG13</f>
        <v>0</v>
      </c>
      <c r="P11" s="49">
        <f>P3*Summary!AH13</f>
        <v>0</v>
      </c>
      <c r="Q11" s="49">
        <f>Q3*Summary!AI13</f>
        <v>0</v>
      </c>
      <c r="R11" s="49">
        <f>R3*Summary!AJ13</f>
        <v>0</v>
      </c>
      <c r="S11" s="49">
        <f>S3*Summary!AK13</f>
        <v>0</v>
      </c>
      <c r="T11" s="49">
        <f>T3*Summary!AL13</f>
        <v>0</v>
      </c>
      <c r="U11" s="49">
        <f>U3*Summary!AM13</f>
        <v>0</v>
      </c>
      <c r="V11" s="49">
        <f>V3*Summary!AN13</f>
        <v>0</v>
      </c>
      <c r="W11" s="49">
        <f>W3*Summary!AO13</f>
        <v>0</v>
      </c>
      <c r="X11" s="49">
        <f>X3*Summary!AP13</f>
        <v>0</v>
      </c>
      <c r="Y11" s="49">
        <f>Y3*Summary!AQ13</f>
        <v>0</v>
      </c>
      <c r="Z11" s="49">
        <f>Z3*Summary!AR13</f>
        <v>0</v>
      </c>
      <c r="AA11" s="49">
        <f>AA3*Summary!AS13</f>
        <v>0</v>
      </c>
      <c r="AB11" s="49">
        <f>AB3*Summary!AT13</f>
        <v>0</v>
      </c>
      <c r="AC11" s="49">
        <f>AC3*Summary!AU13</f>
        <v>0</v>
      </c>
      <c r="AD11" s="49">
        <f>AD3*Summary!AV13</f>
        <v>0</v>
      </c>
      <c r="AE11" s="49">
        <f>AE3*Summary!AW13</f>
        <v>0</v>
      </c>
      <c r="AF11" s="49">
        <f>AF3*Summary!AX13</f>
        <v>0</v>
      </c>
      <c r="AG11" s="49">
        <f>AG3*Summary!AY13</f>
        <v>0</v>
      </c>
    </row>
    <row r="12" spans="1:33">
      <c r="B12" s="59" t="s">
        <v>1</v>
      </c>
      <c r="C12" s="49">
        <f>C4*Summary!U14</f>
        <v>0</v>
      </c>
      <c r="D12" s="49">
        <f>D4*Summary!V14</f>
        <v>0</v>
      </c>
      <c r="E12" s="49">
        <f>E4*Summary!W14</f>
        <v>0</v>
      </c>
      <c r="F12" s="49">
        <f>F4*Summary!X14</f>
        <v>0</v>
      </c>
      <c r="G12" s="49">
        <f>G4*Summary!Y14</f>
        <v>0</v>
      </c>
      <c r="H12" s="49">
        <f>H4*Summary!Z14</f>
        <v>0</v>
      </c>
      <c r="I12" s="49">
        <f>I4*Summary!AA14</f>
        <v>0</v>
      </c>
      <c r="J12" s="49">
        <f>J4*Summary!AB14</f>
        <v>0</v>
      </c>
      <c r="K12" s="49">
        <f>K4*Summary!AC14</f>
        <v>0</v>
      </c>
      <c r="L12" s="49">
        <f>L4*Summary!AD14</f>
        <v>0</v>
      </c>
      <c r="M12" s="49">
        <f>M4*Summary!AE14</f>
        <v>0</v>
      </c>
      <c r="N12" s="49">
        <f>N4*Summary!AF14</f>
        <v>0</v>
      </c>
      <c r="O12" s="49">
        <f>O4*Summary!AG14</f>
        <v>0</v>
      </c>
      <c r="P12" s="49">
        <f>P4*Summary!AH14</f>
        <v>0</v>
      </c>
      <c r="Q12" s="49">
        <f>Q4*Summary!AI14</f>
        <v>0</v>
      </c>
      <c r="R12" s="49">
        <f>R4*Summary!AJ14</f>
        <v>0</v>
      </c>
      <c r="S12" s="49">
        <f>S4*Summary!AK14</f>
        <v>0</v>
      </c>
      <c r="T12" s="49">
        <f>T4*Summary!AL14</f>
        <v>0</v>
      </c>
      <c r="U12" s="49">
        <f>U4*Summary!AM14</f>
        <v>0</v>
      </c>
      <c r="V12" s="49">
        <f>V4*Summary!AN14</f>
        <v>0</v>
      </c>
      <c r="W12" s="49">
        <f>W4*Summary!AO14</f>
        <v>0</v>
      </c>
      <c r="X12" s="49">
        <f>X4*Summary!AP14</f>
        <v>0</v>
      </c>
      <c r="Y12" s="49">
        <f>Y4*Summary!AQ14</f>
        <v>0</v>
      </c>
      <c r="Z12" s="49">
        <f>Z4*Summary!AR14</f>
        <v>0</v>
      </c>
      <c r="AA12" s="49">
        <f>AA4*Summary!AS14</f>
        <v>0</v>
      </c>
      <c r="AB12" s="49">
        <f>AB4*Summary!AT14</f>
        <v>0</v>
      </c>
      <c r="AC12" s="49">
        <f>AC4*Summary!AU14</f>
        <v>0</v>
      </c>
      <c r="AD12" s="49">
        <f>AD4*Summary!AV14</f>
        <v>0</v>
      </c>
      <c r="AE12" s="49">
        <f>AE4*Summary!AW14</f>
        <v>0</v>
      </c>
      <c r="AF12" s="49">
        <f>AF4*Summary!AX14</f>
        <v>0</v>
      </c>
      <c r="AG12" s="49">
        <f>AG4*Summary!AY14</f>
        <v>0</v>
      </c>
    </row>
    <row r="13" spans="1:33">
      <c r="B13" s="59" t="s">
        <v>2</v>
      </c>
      <c r="C13" s="49">
        <f>C5*Summary!U15</f>
        <v>0</v>
      </c>
      <c r="D13" s="49">
        <f>D5*Summary!V15</f>
        <v>0</v>
      </c>
      <c r="E13" s="49">
        <f>E5*Summary!W15</f>
        <v>0</v>
      </c>
      <c r="F13" s="49">
        <f>F5*Summary!X15</f>
        <v>0</v>
      </c>
      <c r="G13" s="49">
        <f>G5*Summary!Y15</f>
        <v>0</v>
      </c>
      <c r="H13" s="49">
        <f>H5*Summary!Z15</f>
        <v>0</v>
      </c>
      <c r="I13" s="49">
        <f>I5*Summary!AA15</f>
        <v>0</v>
      </c>
      <c r="J13" s="49">
        <f>J5*Summary!AB15</f>
        <v>0</v>
      </c>
      <c r="K13" s="49">
        <f>K5*Summary!AC15</f>
        <v>0</v>
      </c>
      <c r="L13" s="49">
        <f>L5*Summary!AD15</f>
        <v>0</v>
      </c>
      <c r="M13" s="49">
        <f>M5*Summary!AE15</f>
        <v>0</v>
      </c>
      <c r="N13" s="49">
        <f>N5*Summary!AF15</f>
        <v>0</v>
      </c>
      <c r="O13" s="49">
        <f>O5*Summary!AG15</f>
        <v>0</v>
      </c>
      <c r="P13" s="49">
        <f>P5*Summary!AH15</f>
        <v>0</v>
      </c>
      <c r="Q13" s="49">
        <f>Q5*Summary!AI15</f>
        <v>0</v>
      </c>
      <c r="R13" s="49">
        <f>R5*Summary!AJ15</f>
        <v>0</v>
      </c>
      <c r="S13" s="49">
        <f>S5*Summary!AK15</f>
        <v>0</v>
      </c>
      <c r="T13" s="49">
        <f>T5*Summary!AL15</f>
        <v>0</v>
      </c>
      <c r="U13" s="49">
        <f>U5*Summary!AM15</f>
        <v>0</v>
      </c>
      <c r="V13" s="49">
        <f>V5*Summary!AN15</f>
        <v>0</v>
      </c>
      <c r="W13" s="49">
        <f>W5*Summary!AO15</f>
        <v>0</v>
      </c>
      <c r="X13" s="49">
        <f>X5*Summary!AP15</f>
        <v>0</v>
      </c>
      <c r="Y13" s="49">
        <f>Y5*Summary!AQ15</f>
        <v>0</v>
      </c>
      <c r="Z13" s="49">
        <f>Z5*Summary!AR15</f>
        <v>0</v>
      </c>
      <c r="AA13" s="49">
        <f>AA5*Summary!AS15</f>
        <v>0</v>
      </c>
      <c r="AB13" s="49">
        <f>AB5*Summary!AT15</f>
        <v>0</v>
      </c>
      <c r="AC13" s="49">
        <f>AC5*Summary!AU15</f>
        <v>0</v>
      </c>
      <c r="AD13" s="49">
        <f>AD5*Summary!AV15</f>
        <v>0</v>
      </c>
      <c r="AE13" s="49">
        <f>AE5*Summary!AW15</f>
        <v>0</v>
      </c>
      <c r="AF13" s="49">
        <f>AF5*Summary!AX15</f>
        <v>0</v>
      </c>
      <c r="AG13" s="49">
        <f>AG5*Summary!AY15</f>
        <v>0</v>
      </c>
    </row>
    <row r="14" spans="1:33">
      <c r="B14" s="59" t="s">
        <v>3</v>
      </c>
      <c r="C14" s="49">
        <f>C6*Summary!U16</f>
        <v>0</v>
      </c>
      <c r="D14" s="49">
        <f>D6*Summary!V16</f>
        <v>0</v>
      </c>
      <c r="E14" s="49">
        <f>E6*Summary!W16</f>
        <v>0</v>
      </c>
      <c r="F14" s="49">
        <f>F6*Summary!X16</f>
        <v>0</v>
      </c>
      <c r="G14" s="49">
        <f>G6*Summary!Y16</f>
        <v>0</v>
      </c>
      <c r="H14" s="49">
        <f>H6*Summary!Z16</f>
        <v>0</v>
      </c>
      <c r="I14" s="49">
        <f>I6*Summary!AA16</f>
        <v>0</v>
      </c>
      <c r="J14" s="49">
        <f>J6*Summary!AB16</f>
        <v>0</v>
      </c>
      <c r="K14" s="49">
        <f>K6*Summary!AC16</f>
        <v>0</v>
      </c>
      <c r="L14" s="49">
        <f>L6*Summary!AD16</f>
        <v>0</v>
      </c>
      <c r="M14" s="49">
        <f>M6*Summary!AE16</f>
        <v>0</v>
      </c>
      <c r="N14" s="49">
        <f>N6*Summary!AF16</f>
        <v>0</v>
      </c>
      <c r="O14" s="49">
        <f>O6*Summary!AG16</f>
        <v>0</v>
      </c>
      <c r="P14" s="49">
        <f>P6*Summary!AH16</f>
        <v>0</v>
      </c>
      <c r="Q14" s="49">
        <f>Q6*Summary!AI16</f>
        <v>0</v>
      </c>
      <c r="R14" s="49">
        <f>R6*Summary!AJ16</f>
        <v>0</v>
      </c>
      <c r="S14" s="49">
        <f>S6*Summary!AK16</f>
        <v>0</v>
      </c>
      <c r="T14" s="49">
        <f>T6*Summary!AL16</f>
        <v>0</v>
      </c>
      <c r="U14" s="49">
        <f>U6*Summary!AM16</f>
        <v>0</v>
      </c>
      <c r="V14" s="49">
        <f>V6*Summary!AN16</f>
        <v>0</v>
      </c>
      <c r="W14" s="49">
        <f>W6*Summary!AO16</f>
        <v>0</v>
      </c>
      <c r="X14" s="49">
        <f>X6*Summary!AP16</f>
        <v>0</v>
      </c>
      <c r="Y14" s="49">
        <f>Y6*Summary!AQ16</f>
        <v>0</v>
      </c>
      <c r="Z14" s="49">
        <f>Z6*Summary!AR16</f>
        <v>0</v>
      </c>
      <c r="AA14" s="49">
        <f>AA6*Summary!AS16</f>
        <v>0</v>
      </c>
      <c r="AB14" s="49">
        <f>AB6*Summary!AT16</f>
        <v>0</v>
      </c>
      <c r="AC14" s="49">
        <f>AC6*Summary!AU16</f>
        <v>0</v>
      </c>
      <c r="AD14" s="49">
        <f>AD6*Summary!AV16</f>
        <v>0</v>
      </c>
      <c r="AE14" s="49">
        <f>AE6*Summary!AW16</f>
        <v>0</v>
      </c>
      <c r="AF14" s="49">
        <f>AF6*Summary!AX16</f>
        <v>0</v>
      </c>
      <c r="AG14" s="49">
        <f>AG6*Summary!AY16</f>
        <v>0</v>
      </c>
    </row>
    <row r="15" spans="1:33" ht="15.9">
      <c r="A15" s="80" t="str">
        <f>CONCATENATE("Increase/Decrease of $",B1, " year to year")</f>
        <v>Increase/Decrease of $0 year to year</v>
      </c>
      <c r="B15" s="80"/>
      <c r="C15" s="62">
        <f>SUM(C10:C14)+$B$1</f>
        <v>0</v>
      </c>
      <c r="D15" s="62">
        <f>SUM(D10:D14)+C15</f>
        <v>0</v>
      </c>
      <c r="E15" s="62">
        <f t="shared" ref="E15:AG15" si="4">SUM(E10:E14)+D15</f>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2">
        <f t="shared" si="4"/>
        <v>0</v>
      </c>
      <c r="R15" s="62">
        <f t="shared" si="4"/>
        <v>0</v>
      </c>
      <c r="S15" s="62">
        <f t="shared" si="4"/>
        <v>0</v>
      </c>
      <c r="T15" s="62">
        <f t="shared" si="4"/>
        <v>0</v>
      </c>
      <c r="U15" s="62">
        <f t="shared" si="4"/>
        <v>0</v>
      </c>
      <c r="V15" s="62">
        <f t="shared" si="4"/>
        <v>0</v>
      </c>
      <c r="W15" s="62">
        <f t="shared" si="4"/>
        <v>0</v>
      </c>
      <c r="X15" s="62">
        <f t="shared" si="4"/>
        <v>0</v>
      </c>
      <c r="Y15" s="62">
        <f t="shared" si="4"/>
        <v>0</v>
      </c>
      <c r="Z15" s="62">
        <f t="shared" si="4"/>
        <v>0</v>
      </c>
      <c r="AA15" s="62">
        <f t="shared" si="4"/>
        <v>0</v>
      </c>
      <c r="AB15" s="62">
        <f t="shared" si="4"/>
        <v>0</v>
      </c>
      <c r="AC15" s="62">
        <f t="shared" si="4"/>
        <v>0</v>
      </c>
      <c r="AD15" s="62">
        <f t="shared" si="4"/>
        <v>0</v>
      </c>
      <c r="AE15" s="62">
        <f t="shared" si="4"/>
        <v>0</v>
      </c>
      <c r="AF15" s="62">
        <f t="shared" si="4"/>
        <v>0</v>
      </c>
      <c r="AG15" s="62">
        <f t="shared" si="4"/>
        <v>0</v>
      </c>
    </row>
    <row r="16" spans="1:33">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row>
    <row r="17" spans="4:4">
      <c r="D17" s="49"/>
    </row>
  </sheetData>
  <mergeCells count="1">
    <mergeCell ref="A15:B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167A9-22D1-4166-BBF1-89D2729591C4}">
  <dimension ref="A1:G51"/>
  <sheetViews>
    <sheetView workbookViewId="0"/>
  </sheetViews>
  <sheetFormatPr defaultColWidth="23.53515625" defaultRowHeight="14.6"/>
  <sheetData>
    <row r="1" spans="1:7">
      <c r="A1" t="s">
        <v>6</v>
      </c>
      <c r="B1" t="s">
        <v>7</v>
      </c>
    </row>
    <row r="2" spans="1:7" ht="15.9">
      <c r="A2" s="31">
        <v>1967</v>
      </c>
      <c r="B2" s="32">
        <v>0.23802966513133328</v>
      </c>
      <c r="C2" s="1"/>
      <c r="D2" s="1"/>
      <c r="E2" s="2"/>
      <c r="F2" s="3"/>
      <c r="G2" s="3"/>
    </row>
    <row r="3" spans="1:7" ht="15.9">
      <c r="A3" s="31">
        <v>1968</v>
      </c>
      <c r="B3" s="32">
        <v>0.10814862651601535</v>
      </c>
      <c r="C3" s="1"/>
      <c r="D3" s="1"/>
      <c r="E3" s="2"/>
      <c r="F3" s="3"/>
      <c r="G3" s="3"/>
    </row>
    <row r="4" spans="1:7" ht="15.9">
      <c r="A4" s="31">
        <v>1969</v>
      </c>
      <c r="B4" s="32">
        <v>-8.2413710764490639E-2</v>
      </c>
      <c r="C4" s="1"/>
      <c r="D4" s="1"/>
      <c r="E4" s="2"/>
      <c r="F4" s="3"/>
      <c r="G4" s="3"/>
    </row>
    <row r="5" spans="1:7" ht="15.9">
      <c r="A5" s="31">
        <v>1970</v>
      </c>
      <c r="B5" s="32">
        <v>3.5611449054964189E-2</v>
      </c>
      <c r="C5" s="4"/>
      <c r="D5" s="5"/>
      <c r="E5" s="6"/>
      <c r="F5" s="7"/>
      <c r="G5" s="7"/>
    </row>
    <row r="6" spans="1:7" ht="15.9">
      <c r="A6" s="31">
        <v>1971</v>
      </c>
      <c r="B6" s="32">
        <v>0.14221150298426474</v>
      </c>
      <c r="C6" s="4"/>
      <c r="D6" s="5"/>
      <c r="E6" s="6"/>
      <c r="F6" s="7"/>
      <c r="G6" s="7"/>
    </row>
    <row r="7" spans="1:7" ht="15.9">
      <c r="A7" s="31">
        <v>1972</v>
      </c>
      <c r="B7" s="32">
        <v>0.18755362915074925</v>
      </c>
      <c r="C7" s="4"/>
      <c r="D7" s="5"/>
      <c r="E7" s="6"/>
      <c r="F7" s="3"/>
      <c r="G7" s="7"/>
    </row>
    <row r="8" spans="1:7" ht="15.9">
      <c r="A8" s="31">
        <v>1973</v>
      </c>
      <c r="B8" s="32">
        <v>-0.14308047437526472</v>
      </c>
      <c r="C8" s="4"/>
      <c r="D8" s="5"/>
      <c r="E8" s="8"/>
      <c r="F8" s="3"/>
      <c r="G8" s="9"/>
    </row>
    <row r="9" spans="1:7" ht="15.9">
      <c r="A9" s="31">
        <v>1974</v>
      </c>
      <c r="B9" s="32">
        <v>-0.25901785750896972</v>
      </c>
      <c r="C9" s="10"/>
      <c r="D9" s="8"/>
      <c r="E9" s="8"/>
      <c r="F9" s="3"/>
      <c r="G9" s="9"/>
    </row>
    <row r="10" spans="1:7" ht="15.9">
      <c r="A10" s="31">
        <v>1975</v>
      </c>
      <c r="B10" s="32">
        <v>0.36995137106184356</v>
      </c>
      <c r="C10" s="10"/>
      <c r="D10" s="8"/>
      <c r="E10" s="8"/>
      <c r="F10" s="3"/>
      <c r="G10" s="9"/>
    </row>
    <row r="11" spans="1:7" ht="15.9">
      <c r="A11" s="31">
        <v>1976</v>
      </c>
      <c r="B11" s="32">
        <v>0.23830999002106662</v>
      </c>
      <c r="C11" s="10"/>
      <c r="D11" s="8"/>
      <c r="E11" s="8"/>
      <c r="F11" s="3"/>
      <c r="G11" s="9"/>
    </row>
    <row r="12" spans="1:7" ht="15.9">
      <c r="A12" s="31">
        <v>1977</v>
      </c>
      <c r="B12" s="32">
        <v>-6.9797040759352322E-2</v>
      </c>
      <c r="C12" s="10"/>
      <c r="D12" s="8"/>
      <c r="E12" s="8"/>
      <c r="F12" s="9"/>
      <c r="G12" s="9"/>
    </row>
    <row r="13" spans="1:7" ht="15.9">
      <c r="A13" s="31">
        <v>1978</v>
      </c>
      <c r="B13" s="32">
        <v>6.50928391167193E-2</v>
      </c>
      <c r="C13" s="10"/>
      <c r="D13" s="8"/>
      <c r="E13" s="8"/>
      <c r="F13" s="11"/>
      <c r="G13" s="11"/>
    </row>
    <row r="14" spans="1:7" ht="15.9">
      <c r="A14" s="31">
        <v>1979</v>
      </c>
      <c r="B14" s="32">
        <v>0.18519490167516386</v>
      </c>
      <c r="C14" s="10"/>
      <c r="D14" s="12"/>
      <c r="E14" s="8"/>
      <c r="F14" s="11"/>
      <c r="G14" s="11"/>
    </row>
    <row r="15" spans="1:7" ht="15.9">
      <c r="A15" s="31">
        <v>1980</v>
      </c>
      <c r="B15" s="32">
        <v>0.3173524550676301</v>
      </c>
      <c r="C15" s="13"/>
      <c r="D15" s="11"/>
      <c r="E15" s="8"/>
      <c r="F15" s="11"/>
      <c r="G15" s="11"/>
    </row>
    <row r="16" spans="1:7" ht="15.9">
      <c r="A16" s="31">
        <v>1981</v>
      </c>
      <c r="B16" s="32">
        <v>-4.7023902474955762E-2</v>
      </c>
      <c r="C16" s="13"/>
      <c r="D16" s="11"/>
      <c r="E16" s="8"/>
      <c r="F16" s="11"/>
      <c r="G16" s="11"/>
    </row>
    <row r="17" spans="1:7" ht="15.9">
      <c r="A17" s="31">
        <v>1982</v>
      </c>
      <c r="B17" s="32">
        <v>0.20419055079559353</v>
      </c>
      <c r="C17" s="13"/>
      <c r="D17" s="11"/>
      <c r="E17" s="8"/>
      <c r="F17" s="11"/>
      <c r="G17" s="11"/>
    </row>
    <row r="18" spans="1:7" ht="15.9">
      <c r="A18" s="31">
        <v>1983</v>
      </c>
      <c r="B18" s="32">
        <v>0.22337155858930619</v>
      </c>
      <c r="C18" s="13"/>
      <c r="D18" s="11"/>
      <c r="E18" s="8"/>
      <c r="F18" s="11"/>
      <c r="G18" s="11"/>
    </row>
    <row r="19" spans="1:7" ht="15.9">
      <c r="A19" s="31">
        <v>1984</v>
      </c>
      <c r="B19" s="32">
        <v>6.14614199963621E-2</v>
      </c>
      <c r="C19" s="13"/>
      <c r="D19" s="11"/>
      <c r="E19" s="11"/>
      <c r="F19" s="11"/>
      <c r="G19" s="11"/>
    </row>
    <row r="20" spans="1:7" ht="15.9">
      <c r="A20" s="31">
        <v>1985</v>
      </c>
      <c r="B20" s="32">
        <v>0.31235149485768948</v>
      </c>
      <c r="C20" s="13"/>
      <c r="D20" s="11"/>
      <c r="E20" s="8"/>
      <c r="F20" s="11"/>
      <c r="G20" s="11"/>
    </row>
    <row r="21" spans="1:7" ht="15.9">
      <c r="A21" s="31">
        <v>1986</v>
      </c>
      <c r="B21" s="32">
        <v>0.18494578758046187</v>
      </c>
      <c r="C21" s="13"/>
      <c r="D21" s="11"/>
      <c r="E21" s="11"/>
      <c r="F21" s="11"/>
      <c r="G21" s="11"/>
    </row>
    <row r="22" spans="1:7" ht="15.9">
      <c r="A22" s="31">
        <v>1987</v>
      </c>
      <c r="B22" s="32">
        <v>5.8127216418218712E-2</v>
      </c>
      <c r="C22" s="13"/>
      <c r="D22" s="11"/>
      <c r="E22" s="9"/>
      <c r="F22" s="11"/>
      <c r="G22" s="11"/>
    </row>
    <row r="23" spans="1:7" ht="15.9">
      <c r="A23" s="31">
        <v>1988</v>
      </c>
      <c r="B23" s="32">
        <v>0.16537192812044688</v>
      </c>
      <c r="C23" s="13"/>
      <c r="D23" s="11"/>
      <c r="E23" s="9"/>
      <c r="F23" s="11"/>
      <c r="G23" s="11"/>
    </row>
    <row r="24" spans="1:7" ht="15.9">
      <c r="A24" s="31">
        <v>1989</v>
      </c>
      <c r="B24" s="32">
        <v>0.31475183638196724</v>
      </c>
      <c r="C24" s="13"/>
      <c r="D24" s="11"/>
      <c r="E24" s="9"/>
      <c r="F24" s="11"/>
      <c r="G24" s="11"/>
    </row>
    <row r="25" spans="1:7" ht="15.9">
      <c r="A25" s="31">
        <v>1990</v>
      </c>
      <c r="B25" s="32">
        <v>-3.0644516129032118E-2</v>
      </c>
      <c r="C25" s="13"/>
      <c r="D25" s="11"/>
      <c r="E25" s="9"/>
      <c r="F25" s="11"/>
      <c r="G25" s="11"/>
    </row>
    <row r="26" spans="1:7" ht="15.9">
      <c r="A26" s="31">
        <v>1991</v>
      </c>
      <c r="B26" s="32">
        <v>0.30234843134879757</v>
      </c>
      <c r="C26" s="13"/>
      <c r="D26" s="11"/>
      <c r="E26" s="9"/>
      <c r="F26" s="11"/>
      <c r="G26" s="11"/>
    </row>
    <row r="27" spans="1:7" ht="15.9">
      <c r="A27" s="31">
        <v>1992</v>
      </c>
      <c r="B27" s="32">
        <v>7.493727972380064E-2</v>
      </c>
      <c r="C27" s="13"/>
      <c r="D27" s="11"/>
      <c r="E27" s="9"/>
      <c r="F27" s="11"/>
      <c r="G27" s="11"/>
    </row>
    <row r="28" spans="1:7" ht="15.9">
      <c r="A28" s="31">
        <v>1993</v>
      </c>
      <c r="B28" s="32">
        <v>9.96705147919488E-2</v>
      </c>
      <c r="C28" s="13"/>
      <c r="D28" s="11"/>
      <c r="E28" s="9"/>
      <c r="F28" s="11"/>
      <c r="G28" s="11"/>
    </row>
    <row r="29" spans="1:7" ht="15.9">
      <c r="A29" s="31">
        <v>1994</v>
      </c>
      <c r="B29" s="32">
        <v>1.3259206774573897E-2</v>
      </c>
      <c r="C29" s="13"/>
      <c r="D29" s="11"/>
      <c r="E29" s="9"/>
      <c r="F29" s="11"/>
      <c r="G29" s="11"/>
    </row>
    <row r="30" spans="1:7" ht="15.9">
      <c r="A30" s="31">
        <v>1995</v>
      </c>
      <c r="B30" s="32">
        <v>0.37195198902606308</v>
      </c>
      <c r="C30" s="13"/>
      <c r="D30" s="11"/>
      <c r="E30" s="9"/>
      <c r="F30" s="11"/>
      <c r="G30" s="11"/>
    </row>
    <row r="31" spans="1:7" ht="15.9">
      <c r="A31" s="31">
        <v>1996</v>
      </c>
      <c r="B31" s="32">
        <v>0.22680966018865789</v>
      </c>
      <c r="C31" s="13"/>
      <c r="D31" s="11"/>
      <c r="E31" s="9"/>
      <c r="F31" s="11"/>
      <c r="G31" s="11"/>
    </row>
    <row r="32" spans="1:7" ht="15.9">
      <c r="A32" s="31">
        <v>1997</v>
      </c>
      <c r="B32" s="32">
        <v>0.33103653103653097</v>
      </c>
      <c r="C32" s="13"/>
      <c r="D32" s="11"/>
      <c r="E32" s="9"/>
      <c r="F32" s="11"/>
      <c r="G32" s="11"/>
    </row>
    <row r="33" spans="1:7" ht="15.9">
      <c r="A33" s="31">
        <v>1998</v>
      </c>
      <c r="B33" s="32">
        <v>0.28337953278443584</v>
      </c>
      <c r="C33" s="13"/>
      <c r="D33" s="11"/>
      <c r="E33" s="9"/>
      <c r="F33" s="11"/>
      <c r="G33" s="11"/>
    </row>
    <row r="34" spans="1:7" ht="15.9">
      <c r="A34" s="31">
        <v>1999</v>
      </c>
      <c r="B34" s="32">
        <v>0.20885350992084475</v>
      </c>
      <c r="C34" s="13"/>
      <c r="D34" s="11"/>
      <c r="E34" s="9"/>
      <c r="F34" s="11"/>
      <c r="G34" s="11"/>
    </row>
    <row r="35" spans="1:7" ht="15.9">
      <c r="A35" s="31">
        <v>2000</v>
      </c>
      <c r="B35" s="32">
        <v>-9.0318189552492781E-2</v>
      </c>
      <c r="C35" s="13"/>
      <c r="D35" s="11"/>
      <c r="E35" s="9"/>
      <c r="F35" s="11"/>
      <c r="G35" s="11"/>
    </row>
    <row r="36" spans="1:7" ht="15.9">
      <c r="A36" s="31">
        <v>2001</v>
      </c>
      <c r="B36" s="32">
        <v>-0.11849759142000185</v>
      </c>
      <c r="C36" s="13"/>
      <c r="D36" s="11"/>
      <c r="E36" s="9"/>
      <c r="F36" s="11"/>
      <c r="G36" s="11"/>
    </row>
    <row r="37" spans="1:7" ht="15.9">
      <c r="A37" s="31">
        <v>2002</v>
      </c>
      <c r="B37" s="32">
        <v>-0.21966047957912699</v>
      </c>
      <c r="C37" s="13"/>
      <c r="D37" s="11"/>
      <c r="E37" s="9"/>
      <c r="F37" s="11"/>
      <c r="G37" s="11"/>
    </row>
    <row r="38" spans="1:7" ht="15.9">
      <c r="A38" s="31">
        <v>2003</v>
      </c>
      <c r="B38" s="32">
        <v>0.28355800050010233</v>
      </c>
    </row>
    <row r="39" spans="1:7" ht="15.9">
      <c r="A39" s="31">
        <v>2004</v>
      </c>
      <c r="B39" s="32">
        <v>0.10742775944096193</v>
      </c>
    </row>
    <row r="40" spans="1:7" ht="15.9">
      <c r="A40" s="31">
        <v>2005</v>
      </c>
      <c r="B40" s="32">
        <v>4.8344775232688535E-2</v>
      </c>
    </row>
    <row r="41" spans="1:7" ht="15.9">
      <c r="A41" s="31">
        <v>2006</v>
      </c>
      <c r="B41" s="32">
        <v>0.15612557979315703</v>
      </c>
    </row>
    <row r="42" spans="1:7" ht="15.9">
      <c r="A42" s="31">
        <v>2007</v>
      </c>
      <c r="B42" s="32">
        <v>5.4847352464217694E-2</v>
      </c>
    </row>
    <row r="43" spans="1:7" ht="15.9">
      <c r="A43" s="31">
        <v>2008</v>
      </c>
      <c r="B43" s="32">
        <v>-0.36552344111798191</v>
      </c>
    </row>
    <row r="44" spans="1:7" ht="15.9">
      <c r="A44" s="31">
        <v>2009</v>
      </c>
      <c r="B44" s="32">
        <v>0.25935233877663982</v>
      </c>
    </row>
    <row r="45" spans="1:7" ht="15.9">
      <c r="A45" s="31">
        <v>2010</v>
      </c>
      <c r="B45" s="32">
        <v>0.14821092278719414</v>
      </c>
    </row>
    <row r="46" spans="1:7" ht="15.9">
      <c r="A46" s="31">
        <v>2011</v>
      </c>
      <c r="B46" s="32">
        <v>2.09837473362805E-2</v>
      </c>
    </row>
    <row r="47" spans="1:7" ht="15.9">
      <c r="A47" s="31">
        <v>2012</v>
      </c>
      <c r="B47" s="32">
        <v>0.15890585241730293</v>
      </c>
    </row>
    <row r="48" spans="1:7" ht="15.9">
      <c r="A48" s="31">
        <v>2013</v>
      </c>
      <c r="B48" s="32">
        <v>0.32145085858125483</v>
      </c>
    </row>
    <row r="49" spans="1:2" ht="15.9">
      <c r="A49" s="31">
        <v>2014</v>
      </c>
      <c r="B49" s="32">
        <v>0.13524421649462237</v>
      </c>
    </row>
    <row r="50" spans="1:2" ht="15.9">
      <c r="A50" s="33">
        <v>2015</v>
      </c>
      <c r="B50" s="32">
        <v>1.3599494875904609E-2</v>
      </c>
    </row>
    <row r="51" spans="1:2" ht="15.9">
      <c r="A51" s="34">
        <v>2016</v>
      </c>
      <c r="B51" s="32">
        <v>0.11740300406086394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1968-1998</vt:lpstr>
      <vt:lpstr>1971-2001</vt:lpstr>
      <vt:lpstr>1974-2004</vt:lpstr>
      <vt:lpstr>1977-2007</vt:lpstr>
      <vt:lpstr>1980-2010</vt:lpstr>
      <vt:lpstr>1983-2013</vt:lpstr>
      <vt:lpstr>1986-2016</vt:lpstr>
      <vt:lpstr>Stocks</vt:lpstr>
      <vt:lpstr>Bonds</vt:lpstr>
      <vt:lpstr>Gold</vt:lpstr>
      <vt:lpstr>NAREIT</vt:lpstr>
      <vt:lpstr>Cash</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Meyers</dc:creator>
  <cp:lastModifiedBy>Adam Meyers</cp:lastModifiedBy>
  <dcterms:created xsi:type="dcterms:W3CDTF">2017-11-10T19:09:37Z</dcterms:created>
  <dcterms:modified xsi:type="dcterms:W3CDTF">2022-05-10T17:32:06Z</dcterms:modified>
</cp:coreProperties>
</file>